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F437" i="2" l="1"/>
  <c r="G437" i="2"/>
  <c r="H437" i="2"/>
  <c r="F436" i="2"/>
  <c r="G436" i="2"/>
  <c r="H436" i="2"/>
  <c r="E437" i="2"/>
  <c r="E436" i="2"/>
  <c r="F431" i="2"/>
  <c r="G431" i="2"/>
  <c r="H431" i="2"/>
  <c r="F430" i="2"/>
  <c r="G430" i="2"/>
  <c r="H430" i="2"/>
  <c r="E431" i="2"/>
  <c r="E430" i="2"/>
  <c r="H418" i="2"/>
  <c r="G418" i="2"/>
  <c r="F418" i="2"/>
  <c r="E418" i="2"/>
  <c r="D418" i="2"/>
  <c r="C418" i="2"/>
  <c r="F409" i="2"/>
  <c r="G409" i="2"/>
  <c r="H409" i="2"/>
  <c r="F408" i="2"/>
  <c r="G408" i="2"/>
  <c r="H408" i="2"/>
  <c r="E409" i="2"/>
  <c r="E408" i="2"/>
  <c r="F403" i="2"/>
  <c r="G403" i="2"/>
  <c r="H403" i="2"/>
  <c r="H402" i="2"/>
  <c r="F402" i="2"/>
  <c r="G402" i="2"/>
  <c r="E403" i="2"/>
  <c r="E402" i="2"/>
  <c r="H392" i="2"/>
  <c r="G392" i="2"/>
  <c r="F392" i="2"/>
  <c r="E392" i="2"/>
  <c r="D392" i="2"/>
  <c r="C392" i="2"/>
  <c r="H388" i="2"/>
  <c r="G388" i="2"/>
  <c r="F388" i="2"/>
  <c r="E388" i="2"/>
  <c r="H387" i="2"/>
  <c r="G387" i="2"/>
  <c r="F387" i="2"/>
  <c r="E387" i="2"/>
  <c r="D387" i="2"/>
  <c r="C387" i="2"/>
  <c r="F381" i="2"/>
  <c r="G381" i="2"/>
  <c r="H381" i="2"/>
  <c r="F380" i="2"/>
  <c r="G380" i="2"/>
  <c r="H380" i="2"/>
  <c r="E381" i="2"/>
  <c r="E380" i="2"/>
  <c r="F375" i="2"/>
  <c r="G375" i="2"/>
  <c r="H375" i="2"/>
  <c r="F374" i="2"/>
  <c r="G374" i="2"/>
  <c r="H374" i="2"/>
  <c r="E375" i="2"/>
  <c r="E374" i="2"/>
  <c r="E358" i="2"/>
  <c r="H362" i="2"/>
  <c r="G362" i="2"/>
  <c r="F362" i="2"/>
  <c r="E362" i="2"/>
  <c r="D362" i="2"/>
  <c r="C362" i="2"/>
  <c r="H346" i="2"/>
  <c r="F346" i="2"/>
  <c r="F352" i="2" s="1"/>
  <c r="G346" i="2"/>
  <c r="G352" i="2" s="1"/>
  <c r="F345" i="2"/>
  <c r="F351" i="2" s="1"/>
  <c r="G345" i="2"/>
  <c r="H345" i="2"/>
  <c r="H351" i="2" s="1"/>
  <c r="E346" i="2"/>
  <c r="E345" i="2"/>
  <c r="H352" i="2"/>
  <c r="G351" i="2"/>
  <c r="E352" i="2"/>
  <c r="E351" i="2"/>
  <c r="F329" i="2"/>
  <c r="G329" i="2"/>
  <c r="H329" i="2"/>
  <c r="F328" i="2"/>
  <c r="G328" i="2"/>
  <c r="H328" i="2"/>
  <c r="E329" i="2"/>
  <c r="E328" i="2"/>
  <c r="H333" i="2"/>
  <c r="G333" i="2"/>
  <c r="F333" i="2"/>
  <c r="E333" i="2"/>
  <c r="D333" i="2"/>
  <c r="C333" i="2"/>
  <c r="F320" i="2"/>
  <c r="G320" i="2"/>
  <c r="H320" i="2"/>
  <c r="F319" i="2"/>
  <c r="G319" i="2"/>
  <c r="H319" i="2"/>
  <c r="E320" i="2"/>
  <c r="E319" i="2"/>
  <c r="F314" i="2"/>
  <c r="G314" i="2"/>
  <c r="H314" i="2"/>
  <c r="F313" i="2"/>
  <c r="G313" i="2"/>
  <c r="H313" i="2"/>
  <c r="E314" i="2"/>
  <c r="E313" i="2"/>
  <c r="F297" i="2"/>
  <c r="G297" i="2"/>
  <c r="H297" i="2"/>
  <c r="F296" i="2"/>
  <c r="G296" i="2"/>
  <c r="H296" i="2"/>
  <c r="E297" i="2"/>
  <c r="E296" i="2"/>
  <c r="H301" i="2"/>
  <c r="G301" i="2"/>
  <c r="F301" i="2"/>
  <c r="E301" i="2"/>
  <c r="D301" i="2"/>
  <c r="C301" i="2"/>
  <c r="F286" i="2"/>
  <c r="G286" i="2"/>
  <c r="H286" i="2"/>
  <c r="F285" i="2"/>
  <c r="G285" i="2"/>
  <c r="H285" i="2"/>
  <c r="E286" i="2"/>
  <c r="E285" i="2"/>
  <c r="H284" i="2"/>
  <c r="G284" i="2"/>
  <c r="F284" i="2"/>
  <c r="E284" i="2"/>
  <c r="D284" i="2"/>
  <c r="C284" i="2"/>
  <c r="E161" i="2"/>
  <c r="E66" i="2"/>
  <c r="H161" i="2"/>
  <c r="G161" i="2"/>
  <c r="G163" i="2" s="1"/>
  <c r="F161" i="2"/>
  <c r="D161" i="2"/>
  <c r="C161" i="2"/>
  <c r="F279" i="2"/>
  <c r="G279" i="2"/>
  <c r="H279" i="2"/>
  <c r="F278" i="2"/>
  <c r="G278" i="2"/>
  <c r="H278" i="2"/>
  <c r="E279" i="2"/>
  <c r="E278" i="2"/>
  <c r="H262" i="2"/>
  <c r="F262" i="2"/>
  <c r="G262" i="2"/>
  <c r="F261" i="2"/>
  <c r="G261" i="2"/>
  <c r="H261" i="2"/>
  <c r="E262" i="2"/>
  <c r="E261" i="2"/>
  <c r="H266" i="2"/>
  <c r="G266" i="2"/>
  <c r="F266" i="2"/>
  <c r="E266" i="2"/>
  <c r="D266" i="2"/>
  <c r="C266" i="2"/>
  <c r="F249" i="2"/>
  <c r="G249" i="2"/>
  <c r="H249" i="2"/>
  <c r="F248" i="2"/>
  <c r="G248" i="2"/>
  <c r="H248" i="2"/>
  <c r="E249" i="2"/>
  <c r="E248" i="2"/>
  <c r="H236" i="2"/>
  <c r="G236" i="2"/>
  <c r="F236" i="2"/>
  <c r="E236" i="2"/>
  <c r="D236" i="2"/>
  <c r="C236" i="2"/>
  <c r="F223" i="2"/>
  <c r="G223" i="2"/>
  <c r="H223" i="2"/>
  <c r="E223" i="2"/>
  <c r="F222" i="2"/>
  <c r="G222" i="2"/>
  <c r="H222" i="2"/>
  <c r="E222" i="2"/>
  <c r="F217" i="2"/>
  <c r="G217" i="2"/>
  <c r="H217" i="2"/>
  <c r="E217" i="2"/>
  <c r="E216" i="2"/>
  <c r="F216" i="2"/>
  <c r="G216" i="2"/>
  <c r="H216" i="2"/>
  <c r="F200" i="2"/>
  <c r="G200" i="2"/>
  <c r="H200" i="2"/>
  <c r="E200" i="2"/>
  <c r="E199" i="2"/>
  <c r="F199" i="2"/>
  <c r="G199" i="2"/>
  <c r="H199" i="2"/>
  <c r="H204" i="2"/>
  <c r="G204" i="2"/>
  <c r="F204" i="2"/>
  <c r="E204" i="2"/>
  <c r="D204" i="2"/>
  <c r="C204" i="2"/>
  <c r="F193" i="2"/>
  <c r="G193" i="2"/>
  <c r="H193" i="2"/>
  <c r="E193" i="2"/>
  <c r="E192" i="2"/>
  <c r="F192" i="2"/>
  <c r="G192" i="2"/>
  <c r="H192" i="2"/>
  <c r="F187" i="2"/>
  <c r="G187" i="2"/>
  <c r="H187" i="2"/>
  <c r="E187" i="2"/>
  <c r="E186" i="2"/>
  <c r="F186" i="2"/>
  <c r="G186" i="2"/>
  <c r="H186" i="2"/>
  <c r="C186" i="2"/>
  <c r="H170" i="2"/>
  <c r="E170" i="2"/>
  <c r="H174" i="2"/>
  <c r="G174" i="2"/>
  <c r="F174" i="2"/>
  <c r="E174" i="2"/>
  <c r="D174" i="2"/>
  <c r="C174" i="2"/>
  <c r="F163" i="2"/>
  <c r="H163" i="2"/>
  <c r="E163" i="2"/>
  <c r="E162" i="2"/>
  <c r="F162" i="2"/>
  <c r="H162" i="2"/>
  <c r="F156" i="2"/>
  <c r="G156" i="2"/>
  <c r="H156" i="2"/>
  <c r="E156" i="2"/>
  <c r="E155" i="2"/>
  <c r="F155" i="2"/>
  <c r="G155" i="2"/>
  <c r="H155" i="2"/>
  <c r="H143" i="2"/>
  <c r="F139" i="2"/>
  <c r="G139" i="2"/>
  <c r="H139" i="2"/>
  <c r="E139" i="2"/>
  <c r="F138" i="2"/>
  <c r="G138" i="2"/>
  <c r="H138" i="2"/>
  <c r="E138" i="2"/>
  <c r="C138" i="2"/>
  <c r="F130" i="2"/>
  <c r="G130" i="2"/>
  <c r="H130" i="2"/>
  <c r="H129" i="2"/>
  <c r="F129" i="2"/>
  <c r="G129" i="2"/>
  <c r="E130" i="2"/>
  <c r="E129" i="2"/>
  <c r="G162" i="2" l="1"/>
  <c r="H128" i="2"/>
  <c r="G128" i="2"/>
  <c r="F128" i="2"/>
  <c r="E128" i="2"/>
  <c r="H111" i="2"/>
  <c r="G111" i="2"/>
  <c r="F111" i="2"/>
  <c r="E111" i="2"/>
  <c r="D111" i="2"/>
  <c r="C111" i="2"/>
  <c r="H107" i="2"/>
  <c r="G107" i="2"/>
  <c r="F107" i="2"/>
  <c r="E107" i="2"/>
  <c r="F106" i="2"/>
  <c r="G106" i="2"/>
  <c r="H106" i="2"/>
  <c r="E106" i="2"/>
  <c r="D106" i="2"/>
  <c r="C106" i="2"/>
  <c r="H98" i="2"/>
  <c r="G98" i="2"/>
  <c r="F98" i="2"/>
  <c r="E98" i="2"/>
  <c r="H97" i="2"/>
  <c r="G97" i="2"/>
  <c r="F97" i="2"/>
  <c r="E97" i="2"/>
  <c r="H92" i="2"/>
  <c r="G92" i="2"/>
  <c r="F92" i="2"/>
  <c r="E92" i="2"/>
  <c r="H91" i="2"/>
  <c r="G91" i="2"/>
  <c r="F91" i="2"/>
  <c r="E91" i="2"/>
  <c r="D91" i="2"/>
  <c r="C91" i="2"/>
  <c r="H79" i="2"/>
  <c r="G79" i="2"/>
  <c r="F79" i="2"/>
  <c r="E79" i="2"/>
  <c r="D79" i="2"/>
  <c r="C79" i="2"/>
  <c r="H48" i="2"/>
  <c r="H67" i="2" s="1"/>
  <c r="G48" i="2"/>
  <c r="G67" i="2" s="1"/>
  <c r="F48" i="2"/>
  <c r="F68" i="2" s="1"/>
  <c r="E48" i="2"/>
  <c r="E67" i="2" s="1"/>
  <c r="D48" i="2"/>
  <c r="C48" i="2"/>
  <c r="H75" i="2"/>
  <c r="G75" i="2"/>
  <c r="F75" i="2"/>
  <c r="E75" i="2"/>
  <c r="H74" i="2"/>
  <c r="G74" i="2"/>
  <c r="F74" i="2"/>
  <c r="E74" i="2"/>
  <c r="E68" i="2"/>
  <c r="H61" i="2"/>
  <c r="G61" i="2"/>
  <c r="F61" i="2"/>
  <c r="E61" i="2"/>
  <c r="H60" i="2"/>
  <c r="G60" i="2"/>
  <c r="F60" i="2"/>
  <c r="E60" i="2"/>
  <c r="H44" i="2"/>
  <c r="G44" i="2"/>
  <c r="F44" i="2"/>
  <c r="E44" i="2"/>
  <c r="H43" i="2"/>
  <c r="G43" i="2"/>
  <c r="F43" i="2"/>
  <c r="E43" i="2"/>
  <c r="H35" i="2"/>
  <c r="G35" i="2"/>
  <c r="H34" i="2"/>
  <c r="G34" i="2"/>
  <c r="F35" i="2"/>
  <c r="F34" i="2"/>
  <c r="E35" i="2"/>
  <c r="E34" i="2"/>
  <c r="H68" i="2" l="1"/>
  <c r="G68" i="2"/>
  <c r="F67" i="2"/>
  <c r="C43" i="2"/>
  <c r="C74" i="2"/>
  <c r="D122" i="2"/>
  <c r="C122" i="2"/>
  <c r="C155" i="2"/>
  <c r="G143" i="2"/>
  <c r="F143" i="2"/>
  <c r="E143" i="2"/>
  <c r="G170" i="2"/>
  <c r="F170" i="2"/>
  <c r="C199" i="2"/>
  <c r="C231" i="2"/>
  <c r="D278" i="2"/>
  <c r="C278" i="2"/>
  <c r="C216" i="2"/>
  <c r="D231" i="2"/>
  <c r="D318" i="2"/>
  <c r="D296" i="2"/>
  <c r="C296" i="2"/>
  <c r="D328" i="2"/>
  <c r="C328" i="2"/>
  <c r="H358" i="2"/>
  <c r="G358" i="2"/>
  <c r="F358" i="2"/>
  <c r="C358" i="2"/>
  <c r="D407" i="2"/>
  <c r="E435" i="2"/>
  <c r="F435" i="2"/>
  <c r="G435" i="2"/>
  <c r="H435" i="2"/>
  <c r="D435" i="2"/>
  <c r="D430" i="2"/>
  <c r="C430" i="2"/>
  <c r="H414" i="2"/>
  <c r="G414" i="2"/>
  <c r="F414" i="2"/>
  <c r="E414" i="2"/>
  <c r="C414" i="2"/>
  <c r="D138" i="2" l="1"/>
  <c r="D128" i="2"/>
  <c r="C128" i="2"/>
  <c r="D74" i="2"/>
  <c r="H66" i="2"/>
  <c r="F66" i="2"/>
  <c r="D43" i="2"/>
  <c r="H33" i="2"/>
  <c r="G33" i="2"/>
  <c r="F33" i="2"/>
  <c r="E33" i="2"/>
  <c r="C33" i="2"/>
  <c r="G11" i="2"/>
  <c r="F11" i="2"/>
  <c r="E11" i="2"/>
  <c r="C11" i="2"/>
  <c r="C435" i="2" l="1"/>
  <c r="D414" i="2"/>
  <c r="H407" i="2" l="1"/>
  <c r="G407" i="2"/>
  <c r="F407" i="2"/>
  <c r="E407" i="2"/>
  <c r="C407" i="2"/>
  <c r="D402" i="2"/>
  <c r="C402" i="2"/>
  <c r="D11" i="2"/>
  <c r="D170" i="2"/>
  <c r="D358" i="2"/>
  <c r="H379" i="2" l="1"/>
  <c r="G379" i="2"/>
  <c r="F379" i="2"/>
  <c r="E379" i="2"/>
  <c r="D379" i="2"/>
  <c r="C379" i="2"/>
  <c r="D374" i="2"/>
  <c r="C374" i="2"/>
  <c r="H350" i="2"/>
  <c r="G350" i="2"/>
  <c r="F350" i="2"/>
  <c r="E350" i="2"/>
  <c r="D350" i="2"/>
  <c r="C350" i="2"/>
  <c r="D345" i="2"/>
  <c r="C345" i="2"/>
  <c r="H318" i="2" l="1"/>
  <c r="G318" i="2"/>
  <c r="F318" i="2"/>
  <c r="E318" i="2"/>
  <c r="C318" i="2"/>
  <c r="D313" i="2"/>
  <c r="C313" i="2"/>
  <c r="D261" i="2" l="1"/>
  <c r="C261" i="2"/>
  <c r="H253" i="2" l="1"/>
  <c r="G253" i="2"/>
  <c r="F253" i="2"/>
  <c r="E253" i="2"/>
  <c r="D253" i="2"/>
  <c r="C253" i="2"/>
  <c r="D248" i="2"/>
  <c r="C248" i="2"/>
  <c r="G254" i="2" l="1"/>
  <c r="G255" i="2"/>
  <c r="H254" i="2"/>
  <c r="H255" i="2"/>
  <c r="E255" i="2"/>
  <c r="E254" i="2"/>
  <c r="F255" i="2"/>
  <c r="F254" i="2"/>
  <c r="H221" i="2"/>
  <c r="G221" i="2"/>
  <c r="F221" i="2"/>
  <c r="E221" i="2"/>
  <c r="C221" i="2"/>
  <c r="D221" i="2" s="1"/>
  <c r="D216" i="2"/>
  <c r="D199" i="2"/>
  <c r="H11" i="2"/>
  <c r="H191" i="2" l="1"/>
  <c r="G191" i="2"/>
  <c r="F191" i="2"/>
  <c r="E191" i="2"/>
  <c r="D191" i="2"/>
  <c r="C191" i="2"/>
  <c r="D186" i="2"/>
  <c r="C170" i="2"/>
  <c r="H15" i="2" l="1"/>
  <c r="G15" i="2"/>
  <c r="F15" i="2"/>
  <c r="E15" i="2"/>
  <c r="D15" i="2"/>
  <c r="D155" i="2" l="1"/>
  <c r="H96" i="2"/>
  <c r="G96" i="2"/>
  <c r="F96" i="2"/>
  <c r="E96" i="2"/>
  <c r="C96" i="2"/>
  <c r="G66" i="2"/>
  <c r="C66" i="2"/>
  <c r="D66" i="2"/>
  <c r="D60" i="2"/>
  <c r="C60" i="2"/>
  <c r="D33" i="2"/>
  <c r="D27" i="2"/>
  <c r="C27" i="2"/>
  <c r="D96" i="2" l="1"/>
</calcChain>
</file>

<file path=xl/sharedStrings.xml><?xml version="1.0" encoding="utf-8"?>
<sst xmlns="http://schemas.openxmlformats.org/spreadsheetml/2006/main" count="391" uniqueCount="124">
  <si>
    <t>Завтрак</t>
  </si>
  <si>
    <t>Чай с сахаром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</si>
  <si>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</si>
  <si>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</si>
  <si>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</si>
  <si>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</si>
  <si>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</si>
  <si>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</si>
  <si>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</si>
  <si>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</si>
  <si>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</si>
  <si>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</si>
  <si>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</si>
  <si>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</si>
  <si>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</si>
  <si>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Суп картофельный с бобовыми</t>
  </si>
  <si>
    <t>Какао с молоком</t>
  </si>
  <si>
    <t>Картофельное пюре</t>
  </si>
  <si>
    <t>Хлеб ржано-пшеничный</t>
  </si>
  <si>
    <t>Бутерброд с маслом</t>
  </si>
  <si>
    <t>Яблоко (поштучно)</t>
  </si>
  <si>
    <t>Банан (поштучно)</t>
  </si>
  <si>
    <t>Апельсин  (поштучно)</t>
  </si>
  <si>
    <t>3 день</t>
  </si>
  <si>
    <t>2 день</t>
  </si>
  <si>
    <t>4 день</t>
  </si>
  <si>
    <t>5 день</t>
  </si>
  <si>
    <t>1 день</t>
  </si>
  <si>
    <t>Энергетическая ценность, ккал</t>
  </si>
  <si>
    <t>Батон нарезной</t>
  </si>
  <si>
    <t>Огурец свежий</t>
  </si>
  <si>
    <t>Яйцо вареное (поштучно)</t>
  </si>
  <si>
    <t>Каша гречневая рассыпчатая</t>
  </si>
  <si>
    <t>Рис отварной</t>
  </si>
  <si>
    <t>Рыба, тушенная в томате с овощами</t>
  </si>
  <si>
    <t>Борщ с капустой и картофелем</t>
  </si>
  <si>
    <t xml:space="preserve">Компот из смеси сухофруктов </t>
  </si>
  <si>
    <t>Второй завтрак</t>
  </si>
  <si>
    <t>Итого второй завтрак:</t>
  </si>
  <si>
    <t>Птица в соусе с томатом</t>
  </si>
  <si>
    <t>Чай с молоком</t>
  </si>
  <si>
    <t>Печенье</t>
  </si>
  <si>
    <t>Компот из свежих яблок с лимоном</t>
  </si>
  <si>
    <t>Сок фруктовый</t>
  </si>
  <si>
    <t>Выход гр.</t>
  </si>
  <si>
    <t>Возрастная категория</t>
  </si>
  <si>
    <t>11 лет и                                                                       старше</t>
  </si>
  <si>
    <t>7-10 лет</t>
  </si>
  <si>
    <t>Молоко 3,2%</t>
  </si>
  <si>
    <t>Каша боярская (пшенная с изюмом)</t>
  </si>
  <si>
    <t>Бутерброт с сыром</t>
  </si>
  <si>
    <t>Салат из свежих огурцов</t>
  </si>
  <si>
    <t>Биточек из курицы припущенный</t>
  </si>
  <si>
    <t>Йогурт 2,5%</t>
  </si>
  <si>
    <t>Помидоры свежие</t>
  </si>
  <si>
    <t xml:space="preserve">Макаронные изделия отварные  </t>
  </si>
  <si>
    <t>Каша из хлопьев овсяных "Геркулес" вязкая</t>
  </si>
  <si>
    <t xml:space="preserve">Примерное четырнадцатидневное меню  </t>
  </si>
  <si>
    <t>Плов из отварного мяса</t>
  </si>
  <si>
    <t>Салат витаминный</t>
  </si>
  <si>
    <t>Компот из апельсинов с яблоками</t>
  </si>
  <si>
    <t>Капуста тушеная</t>
  </si>
  <si>
    <t xml:space="preserve">Суп с макронными изделиями и картофелем </t>
  </si>
  <si>
    <t>Котлета мясная</t>
  </si>
  <si>
    <t>Чай с лимоном</t>
  </si>
  <si>
    <t>Икра свекольная</t>
  </si>
  <si>
    <t>Печень говяжья по-строгановски</t>
  </si>
  <si>
    <t>Омлет натуральный</t>
  </si>
  <si>
    <t>Суп картофельный с рыбой</t>
  </si>
  <si>
    <t>Булочка Российская</t>
  </si>
  <si>
    <t>6 день</t>
  </si>
  <si>
    <t>Салат из белокочанной капусты с морковью</t>
  </si>
  <si>
    <t>Рассольник ленинградский</t>
  </si>
  <si>
    <t>Каша манная с изюмом</t>
  </si>
  <si>
    <t>7 день</t>
  </si>
  <si>
    <t>Салат из свежих помидоров и огурцов</t>
  </si>
  <si>
    <t>Щи из свежей капусты с картофелем</t>
  </si>
  <si>
    <t>Оладьи из печени</t>
  </si>
  <si>
    <t>8 день</t>
  </si>
  <si>
    <t>Салат из свеклы отварной</t>
  </si>
  <si>
    <t>Рыба, запеченная с яйцом</t>
  </si>
  <si>
    <t>9 день</t>
  </si>
  <si>
    <t>Салат из свежих помидоров с раст. маслом</t>
  </si>
  <si>
    <t>10 день</t>
  </si>
  <si>
    <t>Котлета рыбная</t>
  </si>
  <si>
    <t>Винегрет овощной</t>
  </si>
  <si>
    <t>Гуляш мясной</t>
  </si>
  <si>
    <t>11 день</t>
  </si>
  <si>
    <t>12 день</t>
  </si>
  <si>
    <t>Каша "Дружба"</t>
  </si>
  <si>
    <t>13 день</t>
  </si>
  <si>
    <t>Жаркое по-домашнему</t>
  </si>
  <si>
    <t>Вафли</t>
  </si>
  <si>
    <t>Конфета шоколадная</t>
  </si>
  <si>
    <t>14 день</t>
  </si>
  <si>
    <t>Закрытый бутерброд с сыром</t>
  </si>
  <si>
    <t>Суп молочный с крупой</t>
  </si>
  <si>
    <t>Мясо тушеное</t>
  </si>
  <si>
    <t>Булочка дорожная</t>
  </si>
  <si>
    <t>СПИСОК ИСПОЛЬЗУЕМОЙ ЛИТЕРАТУРЫ</t>
  </si>
  <si>
    <t xml:space="preserve">2. Единый сборник технологических нормативов, рецептур блюд и кулинарных изделий для </t>
  </si>
  <si>
    <t>детских садов, школ под общей редакцией профессора А.Я. Перевалова Пермь 2018</t>
  </si>
  <si>
    <t>Масло сливочное шоколадное</t>
  </si>
  <si>
    <t>Чай каркаде</t>
  </si>
  <si>
    <t>461*</t>
  </si>
  <si>
    <t>Запеканка из творога сгущенным молоком</t>
  </si>
  <si>
    <t>Компот из изюма</t>
  </si>
  <si>
    <t>Суп фасолевый</t>
  </si>
  <si>
    <t>130*</t>
  </si>
  <si>
    <t xml:space="preserve">Кисель </t>
  </si>
  <si>
    <t>Чай с джемом</t>
  </si>
  <si>
    <t>458*</t>
  </si>
  <si>
    <t>Бутерброд с маслом шоколадным</t>
  </si>
  <si>
    <t>Сырники из творога со сгущенным молоком</t>
  </si>
  <si>
    <t>Пудинг из творога паровой с джемом</t>
  </si>
  <si>
    <t>Птица отварная</t>
  </si>
  <si>
    <t>366*</t>
  </si>
  <si>
    <t>Суп с рыбными консервами</t>
  </si>
  <si>
    <t>122*</t>
  </si>
  <si>
    <t>Компот из чернослива</t>
  </si>
  <si>
    <t>Сырники из творога с джемом</t>
  </si>
  <si>
    <t>Компот из кураги</t>
  </si>
  <si>
    <t>для школ,... под общей редакцией проффесора А.Я.Перевалова 2021г</t>
  </si>
  <si>
    <t xml:space="preserve">*1.Единый сборник технологических нормативов, рецептур блюд и кулинарных изделий для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</si>
</sst>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4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6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6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3" fillId="2" borderId="2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/>
    <xf numFmtId="0" fontId="3" fillId="2" borderId="0" xfId="0" applyFont="1" applyFill="1" applyBorder="1" applyAlignment="1"/>
    <xf numFmtId="0" fontId="3" fillId="2" borderId="1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 vertical="top"/>
    </xf>
    <xf numFmtId="3" fontId="2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164" fontId="3" fillId="2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6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3"/>
  <sheetViews>
    <sheetView tabSelected="1" view="pageBreakPreview" topLeftCell="A391" zoomScale="60" zoomScaleNormal="100" workbookViewId="0">
      <selection activeCell="G28" sqref="G28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4" width="9.140625" customWidth="1"/>
    <col min="5" max="6" width="8.5703125" customWidth="1"/>
    <col min="7" max="7" width="9.28515625" customWidth="1"/>
    <col min="8" max="8" width="8.7109375" customWidth="1"/>
    <col min="9" max="9" width="8.140625" customWidth="1"/>
  </cols>
  <sheetData>
    <row r="1" spans="1:36" ht="20.25" x14ac:dyDescent="0.2">
      <c r="A1" s="117" t="s">
        <v>57</v>
      </c>
      <c r="B1" s="117"/>
      <c r="C1" s="117"/>
      <c r="D1" s="117"/>
      <c r="E1" s="117"/>
      <c r="F1" s="117"/>
      <c r="G1" s="117"/>
      <c r="H1" s="117"/>
      <c r="I1" s="117"/>
    </row>
    <row r="2" spans="1:36" ht="12.75" customHeight="1" x14ac:dyDescent="0.2">
      <c r="A2" s="118"/>
      <c r="B2" s="118" t="s">
        <v>6</v>
      </c>
      <c r="C2" s="122" t="s">
        <v>44</v>
      </c>
      <c r="D2" s="123"/>
      <c r="E2" s="126" t="s">
        <v>8</v>
      </c>
      <c r="F2" s="127"/>
      <c r="G2" s="128"/>
      <c r="H2" s="119" t="s">
        <v>28</v>
      </c>
      <c r="I2" s="118" t="s">
        <v>7</v>
      </c>
    </row>
    <row r="3" spans="1:36" ht="26.25" customHeight="1" x14ac:dyDescent="0.2">
      <c r="A3" s="118"/>
      <c r="B3" s="118"/>
      <c r="C3" s="124" t="s">
        <v>45</v>
      </c>
      <c r="D3" s="125"/>
      <c r="E3" s="129"/>
      <c r="F3" s="130"/>
      <c r="G3" s="131"/>
      <c r="H3" s="120"/>
      <c r="I3" s="118"/>
    </row>
    <row r="4" spans="1:36" ht="99.75" customHeight="1" x14ac:dyDescent="0.2">
      <c r="A4" s="118"/>
      <c r="B4" s="118"/>
      <c r="C4" s="64" t="s">
        <v>47</v>
      </c>
      <c r="D4" s="64" t="s">
        <v>46</v>
      </c>
      <c r="E4" s="65" t="s">
        <v>4</v>
      </c>
      <c r="F4" s="66" t="s">
        <v>9</v>
      </c>
      <c r="G4" s="66" t="s">
        <v>10</v>
      </c>
      <c r="H4" s="121"/>
      <c r="I4" s="118"/>
    </row>
    <row r="5" spans="1:36" s="41" customFormat="1" ht="15" customHeight="1" x14ac:dyDescent="0.2">
      <c r="A5" s="39" t="s">
        <v>27</v>
      </c>
      <c r="B5" s="39" t="s">
        <v>0</v>
      </c>
      <c r="D5" s="44"/>
      <c r="E5" s="45"/>
      <c r="F5" s="46"/>
      <c r="G5" s="46"/>
      <c r="H5" s="47"/>
      <c r="I5" s="39" t="s">
        <v>27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x14ac:dyDescent="0.2">
      <c r="A6" s="58"/>
      <c r="B6" s="10" t="s">
        <v>102</v>
      </c>
      <c r="C6" s="8">
        <v>15</v>
      </c>
      <c r="D6" s="53">
        <v>15</v>
      </c>
      <c r="E6" s="1">
        <v>0.22500000000000001</v>
      </c>
      <c r="F6" s="1">
        <v>9.3000000000000007</v>
      </c>
      <c r="G6" s="1">
        <v>2.77</v>
      </c>
      <c r="H6" s="1">
        <v>97.5</v>
      </c>
      <c r="I6" s="9">
        <v>105</v>
      </c>
    </row>
    <row r="7" spans="1:36" x14ac:dyDescent="0.2">
      <c r="A7" s="59"/>
      <c r="B7" s="10" t="s">
        <v>31</v>
      </c>
      <c r="C7" s="8">
        <v>40</v>
      </c>
      <c r="D7" s="53">
        <v>40</v>
      </c>
      <c r="E7" s="1">
        <v>5.0999999999999996</v>
      </c>
      <c r="F7" s="1">
        <v>4.5999999999999996</v>
      </c>
      <c r="G7" s="1">
        <v>0.3</v>
      </c>
      <c r="H7" s="1">
        <v>63</v>
      </c>
      <c r="I7" s="9">
        <v>300</v>
      </c>
    </row>
    <row r="8" spans="1:36" ht="25.5" x14ac:dyDescent="0.2">
      <c r="A8" s="59"/>
      <c r="B8" s="7" t="s">
        <v>56</v>
      </c>
      <c r="C8" s="8">
        <v>200</v>
      </c>
      <c r="D8" s="8">
        <v>200</v>
      </c>
      <c r="E8" s="1">
        <v>8.56</v>
      </c>
      <c r="F8" s="1">
        <v>14.12</v>
      </c>
      <c r="G8" s="1">
        <v>31.52</v>
      </c>
      <c r="H8" s="1">
        <v>287.44</v>
      </c>
      <c r="I8" s="9">
        <v>247</v>
      </c>
    </row>
    <row r="9" spans="1:36" x14ac:dyDescent="0.2">
      <c r="A9" s="59"/>
      <c r="B9" s="5" t="s">
        <v>103</v>
      </c>
      <c r="C9" s="49">
        <v>200</v>
      </c>
      <c r="D9" s="50">
        <v>200</v>
      </c>
      <c r="E9" s="50">
        <v>0</v>
      </c>
      <c r="F9" s="50">
        <v>0.01</v>
      </c>
      <c r="G9" s="50">
        <v>14</v>
      </c>
      <c r="H9" s="50">
        <v>56</v>
      </c>
      <c r="I9" s="50" t="s">
        <v>104</v>
      </c>
    </row>
    <row r="10" spans="1:36" x14ac:dyDescent="0.2">
      <c r="A10" s="61"/>
      <c r="B10" s="26" t="s">
        <v>29</v>
      </c>
      <c r="C10" s="37">
        <v>20</v>
      </c>
      <c r="D10" s="50">
        <v>20</v>
      </c>
      <c r="E10" s="1">
        <v>1.5</v>
      </c>
      <c r="F10" s="1">
        <v>0.57999999999999996</v>
      </c>
      <c r="G10" s="1">
        <v>10.28</v>
      </c>
      <c r="H10" s="1">
        <v>52.4</v>
      </c>
      <c r="I10" s="4">
        <v>111</v>
      </c>
    </row>
    <row r="11" spans="1:36" x14ac:dyDescent="0.2">
      <c r="A11" s="60"/>
      <c r="B11" s="77" t="s">
        <v>2</v>
      </c>
      <c r="C11" s="31">
        <f>SUM(C6:C10)</f>
        <v>475</v>
      </c>
      <c r="D11" s="68">
        <f t="shared" ref="D11:H11" si="0">SUM(D6:D10)</f>
        <v>475</v>
      </c>
      <c r="E11" s="30">
        <f>SUM(E6:E10)</f>
        <v>15.385</v>
      </c>
      <c r="F11" s="30">
        <f>SUM(F6:F10)</f>
        <v>28.61</v>
      </c>
      <c r="G11" s="30">
        <f>SUM(G6:G10)</f>
        <v>58.87</v>
      </c>
      <c r="H11" s="30">
        <f t="shared" si="0"/>
        <v>556.34</v>
      </c>
      <c r="I11" s="9"/>
    </row>
    <row r="12" spans="1:36" x14ac:dyDescent="0.2">
      <c r="A12" s="103"/>
      <c r="B12" s="31" t="s">
        <v>37</v>
      </c>
      <c r="C12" s="8"/>
      <c r="D12" s="30"/>
      <c r="E12" s="30"/>
      <c r="F12" s="30"/>
      <c r="G12" s="30"/>
      <c r="H12" s="30"/>
      <c r="I12" s="9"/>
    </row>
    <row r="13" spans="1:36" x14ac:dyDescent="0.2">
      <c r="A13" s="104"/>
      <c r="B13" s="21" t="s">
        <v>53</v>
      </c>
      <c r="C13" s="6">
        <v>200</v>
      </c>
      <c r="D13" s="48">
        <v>200</v>
      </c>
      <c r="E13" s="20">
        <v>10</v>
      </c>
      <c r="F13" s="20">
        <v>6.4</v>
      </c>
      <c r="G13" s="20">
        <v>17</v>
      </c>
      <c r="H13" s="19">
        <v>174</v>
      </c>
      <c r="I13" s="48">
        <v>517</v>
      </c>
    </row>
    <row r="14" spans="1:36" x14ac:dyDescent="0.2">
      <c r="A14" s="104"/>
      <c r="B14" s="88" t="s">
        <v>69</v>
      </c>
      <c r="C14" s="85">
        <v>60</v>
      </c>
      <c r="D14" s="85">
        <v>60</v>
      </c>
      <c r="E14" s="85">
        <v>4.3</v>
      </c>
      <c r="F14" s="85">
        <v>5</v>
      </c>
      <c r="G14" s="85">
        <v>35.299999999999997</v>
      </c>
      <c r="H14" s="85">
        <v>203</v>
      </c>
      <c r="I14" s="85">
        <v>567</v>
      </c>
    </row>
    <row r="15" spans="1:36" x14ac:dyDescent="0.2">
      <c r="A15" s="105"/>
      <c r="B15" s="29" t="s">
        <v>38</v>
      </c>
      <c r="C15" s="8"/>
      <c r="D15" s="30">
        <f>SUM(D13:D14)</f>
        <v>260</v>
      </c>
      <c r="E15" s="30">
        <f>SUM(E13:E14)</f>
        <v>14.3</v>
      </c>
      <c r="F15" s="30">
        <f>SUM(F13:F14)</f>
        <v>11.4</v>
      </c>
      <c r="G15" s="30">
        <f>SUM(G13:G14)</f>
        <v>52.3</v>
      </c>
      <c r="H15" s="30">
        <f>SUM(H13:H14)</f>
        <v>377</v>
      </c>
      <c r="I15" s="9"/>
    </row>
    <row r="16" spans="1:36" x14ac:dyDescent="0.2">
      <c r="A16" s="103"/>
      <c r="B16" s="31" t="s">
        <v>3</v>
      </c>
      <c r="C16" s="31"/>
      <c r="D16" s="8"/>
      <c r="E16" s="13"/>
      <c r="F16" s="30"/>
      <c r="G16" s="30"/>
      <c r="H16" s="30"/>
      <c r="I16" s="9"/>
    </row>
    <row r="17" spans="1:9" x14ac:dyDescent="0.2">
      <c r="A17" s="104"/>
      <c r="B17" s="17" t="s">
        <v>54</v>
      </c>
      <c r="C17" s="8">
        <v>60</v>
      </c>
      <c r="D17" s="50">
        <v>100</v>
      </c>
      <c r="E17" s="1">
        <v>0.66</v>
      </c>
      <c r="F17" s="1">
        <v>0.12</v>
      </c>
      <c r="G17" s="1">
        <v>2.2799999999999998</v>
      </c>
      <c r="H17" s="1">
        <v>14.4</v>
      </c>
      <c r="I17" s="50">
        <v>106</v>
      </c>
    </row>
    <row r="18" spans="1:9" x14ac:dyDescent="0.2">
      <c r="A18" s="104"/>
      <c r="B18" s="17"/>
      <c r="C18" s="8"/>
      <c r="D18" s="50"/>
      <c r="E18" s="1">
        <v>0.95</v>
      </c>
      <c r="F18" s="1">
        <v>0.15</v>
      </c>
      <c r="G18" s="1">
        <v>3.15</v>
      </c>
      <c r="H18" s="1">
        <v>38</v>
      </c>
      <c r="I18" s="50"/>
    </row>
    <row r="19" spans="1:9" x14ac:dyDescent="0.2">
      <c r="A19" s="104"/>
      <c r="B19" s="7" t="s">
        <v>15</v>
      </c>
      <c r="C19" s="8">
        <v>250</v>
      </c>
      <c r="D19" s="50">
        <v>250</v>
      </c>
      <c r="E19" s="1">
        <v>2.2999999999999998</v>
      </c>
      <c r="F19" s="1">
        <v>4.25</v>
      </c>
      <c r="G19" s="14">
        <v>15.125</v>
      </c>
      <c r="H19" s="1">
        <v>108</v>
      </c>
      <c r="I19" s="50">
        <v>144</v>
      </c>
    </row>
    <row r="20" spans="1:9" x14ac:dyDescent="0.2">
      <c r="A20" s="62"/>
      <c r="B20" s="17" t="s">
        <v>39</v>
      </c>
      <c r="C20" s="36">
        <v>110</v>
      </c>
      <c r="D20" s="34">
        <v>120</v>
      </c>
      <c r="E20" s="19">
        <v>12.47</v>
      </c>
      <c r="F20" s="19">
        <v>12.38</v>
      </c>
      <c r="G20" s="19">
        <v>3.76</v>
      </c>
      <c r="H20" s="19">
        <v>176</v>
      </c>
      <c r="I20" s="48">
        <v>405</v>
      </c>
    </row>
    <row r="21" spans="1:9" x14ac:dyDescent="0.2">
      <c r="A21" s="62"/>
      <c r="B21" s="17"/>
      <c r="C21" s="36"/>
      <c r="D21" s="34"/>
      <c r="E21" s="19">
        <v>13.6</v>
      </c>
      <c r="F21" s="19">
        <v>13.5</v>
      </c>
      <c r="G21" s="19">
        <v>4.0999999999999996</v>
      </c>
      <c r="H21" s="19">
        <v>192</v>
      </c>
      <c r="I21" s="48"/>
    </row>
    <row r="22" spans="1:9" x14ac:dyDescent="0.2">
      <c r="A22" s="62"/>
      <c r="B22" s="10" t="s">
        <v>55</v>
      </c>
      <c r="C22" s="8">
        <v>150</v>
      </c>
      <c r="D22" s="53">
        <v>180</v>
      </c>
      <c r="E22" s="1">
        <v>5.66</v>
      </c>
      <c r="F22" s="1">
        <v>5.56</v>
      </c>
      <c r="G22" s="1">
        <v>29.04</v>
      </c>
      <c r="H22" s="1">
        <v>145</v>
      </c>
      <c r="I22" s="9">
        <v>291</v>
      </c>
    </row>
    <row r="23" spans="1:9" x14ac:dyDescent="0.2">
      <c r="A23" s="62"/>
      <c r="B23" s="26"/>
      <c r="C23" s="49"/>
      <c r="D23" s="50"/>
      <c r="E23" s="50">
        <v>6.79</v>
      </c>
      <c r="F23" s="50">
        <v>6.79</v>
      </c>
      <c r="G23" s="50">
        <v>34.85</v>
      </c>
      <c r="H23" s="50">
        <v>174</v>
      </c>
      <c r="I23" s="50"/>
    </row>
    <row r="24" spans="1:9" x14ac:dyDescent="0.2">
      <c r="A24" s="109"/>
      <c r="B24" s="26" t="s">
        <v>42</v>
      </c>
      <c r="C24" s="8">
        <v>200</v>
      </c>
      <c r="D24" s="50">
        <v>200</v>
      </c>
      <c r="E24" s="1">
        <v>0.3</v>
      </c>
      <c r="F24" s="1">
        <v>0.2</v>
      </c>
      <c r="G24" s="1">
        <v>25.1</v>
      </c>
      <c r="H24" s="1">
        <v>103</v>
      </c>
      <c r="I24" s="50">
        <v>509</v>
      </c>
    </row>
    <row r="25" spans="1:9" x14ac:dyDescent="0.2">
      <c r="A25" s="109"/>
      <c r="B25" s="26" t="s">
        <v>18</v>
      </c>
      <c r="C25" s="8">
        <v>30</v>
      </c>
      <c r="D25" s="50">
        <v>30</v>
      </c>
      <c r="E25" s="1">
        <v>1.98</v>
      </c>
      <c r="F25" s="1">
        <v>0.36</v>
      </c>
      <c r="G25" s="1">
        <v>10.199999999999999</v>
      </c>
      <c r="H25" s="1">
        <v>54.3</v>
      </c>
      <c r="I25" s="50">
        <v>110</v>
      </c>
    </row>
    <row r="26" spans="1:9" x14ac:dyDescent="0.2">
      <c r="A26" s="109"/>
      <c r="B26" s="26" t="s">
        <v>29</v>
      </c>
      <c r="C26" s="8">
        <v>20</v>
      </c>
      <c r="D26" s="50">
        <v>20</v>
      </c>
      <c r="E26" s="1">
        <v>1.5</v>
      </c>
      <c r="F26" s="1">
        <v>0.57999999999999996</v>
      </c>
      <c r="G26" s="1">
        <v>10.28</v>
      </c>
      <c r="H26" s="1">
        <v>52.4</v>
      </c>
      <c r="I26" s="9">
        <v>111</v>
      </c>
    </row>
    <row r="27" spans="1:9" x14ac:dyDescent="0.2">
      <c r="A27" s="109"/>
      <c r="B27" s="106" t="s">
        <v>12</v>
      </c>
      <c r="C27" s="31">
        <f>SUM(C17:C26)</f>
        <v>820</v>
      </c>
      <c r="D27" s="51">
        <f>SUM(D17:D26)</f>
        <v>900</v>
      </c>
      <c r="E27" s="3">
        <v>24.87</v>
      </c>
      <c r="F27" s="3">
        <v>23.45</v>
      </c>
      <c r="G27" s="3">
        <v>95.79</v>
      </c>
      <c r="H27" s="3">
        <v>653.1</v>
      </c>
      <c r="I27" s="9"/>
    </row>
    <row r="28" spans="1:9" x14ac:dyDescent="0.2">
      <c r="A28" s="110"/>
      <c r="B28" s="107"/>
      <c r="C28" s="51"/>
      <c r="D28" s="3"/>
      <c r="E28" s="3">
        <v>27.42</v>
      </c>
      <c r="F28" s="3">
        <v>25.83</v>
      </c>
      <c r="G28" s="3">
        <v>102.81</v>
      </c>
      <c r="H28" s="3">
        <v>721.7</v>
      </c>
      <c r="I28" s="50"/>
    </row>
    <row r="29" spans="1:9" x14ac:dyDescent="0.2">
      <c r="A29" s="108"/>
      <c r="B29" s="51" t="s">
        <v>5</v>
      </c>
      <c r="C29" s="51"/>
      <c r="D29" s="50"/>
      <c r="E29" s="1"/>
      <c r="F29" s="1"/>
      <c r="G29" s="1"/>
      <c r="H29" s="1"/>
      <c r="I29" s="50"/>
    </row>
    <row r="30" spans="1:9" x14ac:dyDescent="0.2">
      <c r="A30" s="109"/>
      <c r="B30" s="35" t="s">
        <v>43</v>
      </c>
      <c r="C30" s="37">
        <v>200</v>
      </c>
      <c r="D30" s="50">
        <v>200</v>
      </c>
      <c r="E30" s="14">
        <v>1</v>
      </c>
      <c r="F30" s="14">
        <v>0.2</v>
      </c>
      <c r="G30" s="14">
        <v>0.2</v>
      </c>
      <c r="H30" s="1">
        <v>92</v>
      </c>
      <c r="I30" s="50">
        <v>518</v>
      </c>
    </row>
    <row r="31" spans="1:9" x14ac:dyDescent="0.2">
      <c r="A31" s="109"/>
      <c r="B31" s="54" t="s">
        <v>93</v>
      </c>
      <c r="C31" s="50">
        <v>15</v>
      </c>
      <c r="D31" s="48">
        <v>15</v>
      </c>
      <c r="E31" s="19">
        <v>0.41</v>
      </c>
      <c r="F31" s="19">
        <v>1.55</v>
      </c>
      <c r="G31" s="19">
        <v>11.6</v>
      </c>
      <c r="H31" s="19">
        <v>59.7</v>
      </c>
      <c r="I31" s="4"/>
    </row>
    <row r="32" spans="1:9" x14ac:dyDescent="0.2">
      <c r="A32" s="109"/>
      <c r="B32" s="26" t="s">
        <v>22</v>
      </c>
      <c r="C32" s="8">
        <v>150</v>
      </c>
      <c r="D32" s="50">
        <v>150</v>
      </c>
      <c r="E32" s="1">
        <v>1.35</v>
      </c>
      <c r="F32" s="1">
        <v>0.3</v>
      </c>
      <c r="G32" s="1">
        <v>12.15</v>
      </c>
      <c r="H32" s="1">
        <v>64.5</v>
      </c>
      <c r="I32" s="9">
        <v>112</v>
      </c>
    </row>
    <row r="33" spans="1:36" x14ac:dyDescent="0.2">
      <c r="A33" s="109"/>
      <c r="B33" s="51" t="s">
        <v>13</v>
      </c>
      <c r="C33" s="31">
        <f>SUM(C30:C32)</f>
        <v>365</v>
      </c>
      <c r="D33" s="69">
        <f t="shared" ref="D33" si="1">SUM(D30:D32)</f>
        <v>365</v>
      </c>
      <c r="E33" s="3">
        <f>SUM(E30:E32)</f>
        <v>2.76</v>
      </c>
      <c r="F33" s="3">
        <f>SUM(F30:F32)</f>
        <v>2.0499999999999998</v>
      </c>
      <c r="G33" s="3">
        <f>SUM(G30:G32)</f>
        <v>23.95</v>
      </c>
      <c r="H33" s="3">
        <f>SUM(H30:H32)</f>
        <v>216.2</v>
      </c>
      <c r="I33" s="50"/>
    </row>
    <row r="34" spans="1:36" x14ac:dyDescent="0.2">
      <c r="A34" s="109"/>
      <c r="B34" s="106" t="s">
        <v>14</v>
      </c>
      <c r="C34" s="31"/>
      <c r="D34" s="69"/>
      <c r="E34" s="3">
        <f>E11+E15+E27+E33</f>
        <v>57.315000000000005</v>
      </c>
      <c r="F34" s="3">
        <f>F11+F15+F27+F33</f>
        <v>65.509999999999991</v>
      </c>
      <c r="G34" s="3">
        <f>G11+G15+G27+G33</f>
        <v>230.90999999999997</v>
      </c>
      <c r="H34" s="3">
        <f>H11+H15+H27+H33</f>
        <v>1802.64</v>
      </c>
      <c r="I34" s="50"/>
    </row>
    <row r="35" spans="1:36" x14ac:dyDescent="0.2">
      <c r="A35" s="110"/>
      <c r="B35" s="107"/>
      <c r="C35" s="51"/>
      <c r="D35" s="50"/>
      <c r="E35" s="3">
        <f>E11+E15+E28+E33</f>
        <v>59.865000000000002</v>
      </c>
      <c r="F35" s="3">
        <f>F11+F15+F28+F33</f>
        <v>67.89</v>
      </c>
      <c r="G35" s="3">
        <f>G11+G15+G28+G33</f>
        <v>237.92999999999998</v>
      </c>
      <c r="H35" s="3">
        <f>H11+H15+H28+H33</f>
        <v>1871.24</v>
      </c>
      <c r="I35" s="50"/>
    </row>
    <row r="36" spans="1:36" s="41" customFormat="1" x14ac:dyDescent="0.2">
      <c r="A36" s="42" t="s">
        <v>24</v>
      </c>
      <c r="B36" s="39" t="s">
        <v>0</v>
      </c>
      <c r="C36" s="39"/>
      <c r="D36" s="43"/>
      <c r="E36" s="43"/>
      <c r="F36" s="43"/>
      <c r="G36" s="43"/>
      <c r="H36" s="43"/>
      <c r="I36" s="42" t="s">
        <v>24</v>
      </c>
      <c r="J36"/>
      <c r="K36"/>
      <c r="L36"/>
      <c r="M36" s="83"/>
      <c r="N36" s="78"/>
      <c r="O36" s="78"/>
      <c r="P36" s="84"/>
      <c r="Q36" s="84"/>
      <c r="R36" s="84"/>
      <c r="S36" s="84"/>
      <c r="T36" s="78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41" customFormat="1" x14ac:dyDescent="0.2">
      <c r="A37" s="67"/>
      <c r="B37" s="32" t="s">
        <v>30</v>
      </c>
      <c r="C37" s="48">
        <v>60</v>
      </c>
      <c r="D37" s="48">
        <v>100</v>
      </c>
      <c r="E37" s="19">
        <v>0.48</v>
      </c>
      <c r="F37" s="19">
        <v>0.06</v>
      </c>
      <c r="G37" s="19">
        <v>1.5</v>
      </c>
      <c r="H37" s="19">
        <v>8.4</v>
      </c>
      <c r="I37" s="48">
        <v>106</v>
      </c>
      <c r="J37"/>
      <c r="K37"/>
      <c r="L37"/>
      <c r="M37" s="79"/>
      <c r="N37" s="80"/>
      <c r="O37" s="81"/>
      <c r="P37" s="82"/>
      <c r="Q37" s="82"/>
      <c r="R37" s="82"/>
      <c r="S37" s="82"/>
      <c r="T37" s="81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41" customFormat="1" x14ac:dyDescent="0.2">
      <c r="A38" s="67"/>
      <c r="B38" s="17"/>
      <c r="C38" s="8"/>
      <c r="D38" s="50"/>
      <c r="E38" s="1">
        <v>0.89</v>
      </c>
      <c r="F38" s="1">
        <v>0.1</v>
      </c>
      <c r="G38" s="1">
        <v>2.4900000000000002</v>
      </c>
      <c r="H38" s="1">
        <v>13.94</v>
      </c>
      <c r="I38" s="50"/>
      <c r="J38"/>
      <c r="K38"/>
      <c r="L38"/>
      <c r="M38" s="79"/>
      <c r="N38" s="80"/>
      <c r="O38" s="81"/>
      <c r="P38" s="82"/>
      <c r="Q38" s="82"/>
      <c r="R38" s="82"/>
      <c r="S38" s="82"/>
      <c r="T38" s="81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x14ac:dyDescent="0.2">
      <c r="A39" s="109"/>
      <c r="B39" s="26" t="s">
        <v>58</v>
      </c>
      <c r="C39" s="50">
        <v>240</v>
      </c>
      <c r="D39" s="50">
        <v>280</v>
      </c>
      <c r="E39" s="50">
        <v>18.149999999999999</v>
      </c>
      <c r="F39" s="50">
        <v>17.850000000000001</v>
      </c>
      <c r="G39" s="50">
        <v>47.23</v>
      </c>
      <c r="H39" s="63">
        <v>422.4</v>
      </c>
      <c r="I39" s="50">
        <v>370</v>
      </c>
    </row>
    <row r="40" spans="1:36" x14ac:dyDescent="0.2">
      <c r="A40" s="109"/>
      <c r="B40" s="26"/>
      <c r="C40" s="49"/>
      <c r="D40" s="50"/>
      <c r="E40" s="50">
        <v>21.17</v>
      </c>
      <c r="F40" s="50">
        <v>20.83</v>
      </c>
      <c r="G40" s="50">
        <v>55.1</v>
      </c>
      <c r="H40" s="63">
        <v>492.8</v>
      </c>
      <c r="I40" s="50"/>
    </row>
    <row r="41" spans="1:36" x14ac:dyDescent="0.2">
      <c r="A41" s="109"/>
      <c r="B41" s="10" t="s">
        <v>11</v>
      </c>
      <c r="C41" s="8">
        <v>200</v>
      </c>
      <c r="D41" s="53">
        <v>200</v>
      </c>
      <c r="E41" s="1">
        <v>1.4</v>
      </c>
      <c r="F41" s="1">
        <v>1.2</v>
      </c>
      <c r="G41" s="1">
        <v>11.4</v>
      </c>
      <c r="H41" s="1">
        <v>63</v>
      </c>
      <c r="I41" s="9">
        <v>501</v>
      </c>
    </row>
    <row r="42" spans="1:36" x14ac:dyDescent="0.2">
      <c r="A42" s="109"/>
      <c r="B42" s="26" t="s">
        <v>29</v>
      </c>
      <c r="C42" s="8">
        <v>20</v>
      </c>
      <c r="D42" s="50">
        <v>20</v>
      </c>
      <c r="E42" s="1">
        <v>1.5</v>
      </c>
      <c r="F42" s="1">
        <v>0.57999999999999996</v>
      </c>
      <c r="G42" s="1">
        <v>10.28</v>
      </c>
      <c r="H42" s="1">
        <v>52.4</v>
      </c>
      <c r="I42" s="9">
        <v>111</v>
      </c>
    </row>
    <row r="43" spans="1:36" x14ac:dyDescent="0.2">
      <c r="A43" s="109"/>
      <c r="B43" s="132" t="s">
        <v>2</v>
      </c>
      <c r="C43" s="31">
        <f>SUM(C37:C42)</f>
        <v>520</v>
      </c>
      <c r="D43" s="51">
        <f>SUM(D37:D42)</f>
        <v>600</v>
      </c>
      <c r="E43" s="3">
        <f>E37+E39+E41+E42</f>
        <v>21.529999999999998</v>
      </c>
      <c r="F43" s="3">
        <f>F37+F39+F41+F42</f>
        <v>19.689999999999998</v>
      </c>
      <c r="G43" s="3">
        <f>G37+G39+G41+G42</f>
        <v>70.41</v>
      </c>
      <c r="H43" s="3">
        <f>H37+H39+H41+H42</f>
        <v>546.19999999999993</v>
      </c>
      <c r="I43" s="9"/>
    </row>
    <row r="44" spans="1:36" x14ac:dyDescent="0.2">
      <c r="A44" s="110"/>
      <c r="B44" s="133"/>
      <c r="C44" s="31"/>
      <c r="D44" s="70"/>
      <c r="E44" s="3">
        <f>E38+E40+E41+E42</f>
        <v>24.96</v>
      </c>
      <c r="F44" s="3">
        <f>F38+F40+F41+F42</f>
        <v>22.709999999999997</v>
      </c>
      <c r="G44" s="3">
        <f>G38+G40+G41+G42</f>
        <v>79.27000000000001</v>
      </c>
      <c r="H44" s="3">
        <f>H38+H40+H41+H42</f>
        <v>622.14</v>
      </c>
      <c r="I44" s="27"/>
    </row>
    <row r="45" spans="1:36" x14ac:dyDescent="0.2">
      <c r="A45" s="58"/>
      <c r="B45" s="31" t="s">
        <v>37</v>
      </c>
      <c r="C45" s="8"/>
      <c r="D45" s="55"/>
      <c r="E45" s="55"/>
      <c r="F45" s="55"/>
      <c r="G45" s="55"/>
      <c r="H45" s="55"/>
      <c r="I45" s="27"/>
    </row>
    <row r="46" spans="1:36" x14ac:dyDescent="0.2">
      <c r="A46" s="59"/>
      <c r="B46" s="35" t="s">
        <v>48</v>
      </c>
      <c r="C46" s="37">
        <v>200</v>
      </c>
      <c r="D46" s="50">
        <v>200</v>
      </c>
      <c r="E46" s="14">
        <v>5.8</v>
      </c>
      <c r="F46" s="14">
        <v>5</v>
      </c>
      <c r="G46" s="14">
        <v>9.6</v>
      </c>
      <c r="H46" s="1">
        <v>106</v>
      </c>
      <c r="I46" s="50">
        <v>515</v>
      </c>
    </row>
    <row r="47" spans="1:36" x14ac:dyDescent="0.2">
      <c r="A47" s="59"/>
      <c r="B47" s="26" t="s">
        <v>29</v>
      </c>
      <c r="C47" s="8">
        <v>20</v>
      </c>
      <c r="D47" s="50">
        <v>20</v>
      </c>
      <c r="E47" s="1">
        <v>1.5</v>
      </c>
      <c r="F47" s="1">
        <v>0.57999999999999996</v>
      </c>
      <c r="G47" s="1">
        <v>10.28</v>
      </c>
      <c r="H47" s="1">
        <v>52.4</v>
      </c>
      <c r="I47" s="9">
        <v>111</v>
      </c>
    </row>
    <row r="48" spans="1:36" x14ac:dyDescent="0.2">
      <c r="A48" s="60"/>
      <c r="B48" s="29" t="s">
        <v>38</v>
      </c>
      <c r="C48" s="31">
        <f t="shared" ref="C48:H48" si="2">SUM(C46:C47)</f>
        <v>220</v>
      </c>
      <c r="D48" s="51">
        <f t="shared" si="2"/>
        <v>220</v>
      </c>
      <c r="E48" s="3">
        <f t="shared" si="2"/>
        <v>7.3</v>
      </c>
      <c r="F48" s="3">
        <f t="shared" si="2"/>
        <v>5.58</v>
      </c>
      <c r="G48" s="3">
        <f t="shared" si="2"/>
        <v>19.88</v>
      </c>
      <c r="H48" s="3">
        <f t="shared" si="2"/>
        <v>158.4</v>
      </c>
      <c r="I48" s="27"/>
    </row>
    <row r="49" spans="1:9" x14ac:dyDescent="0.2">
      <c r="A49" s="108"/>
      <c r="B49" s="51" t="s">
        <v>3</v>
      </c>
      <c r="C49" s="51"/>
      <c r="D49" s="56"/>
      <c r="E49" s="57"/>
      <c r="F49" s="57"/>
      <c r="G49" s="57"/>
      <c r="H49" s="57"/>
      <c r="I49" s="50"/>
    </row>
    <row r="50" spans="1:9" x14ac:dyDescent="0.2">
      <c r="A50" s="109"/>
      <c r="B50" s="17" t="s">
        <v>59</v>
      </c>
      <c r="C50" s="6">
        <v>60</v>
      </c>
      <c r="D50" s="48">
        <v>100</v>
      </c>
      <c r="E50" s="19">
        <v>0.66</v>
      </c>
      <c r="F50" s="19">
        <v>6.06</v>
      </c>
      <c r="G50" s="19">
        <v>6.36</v>
      </c>
      <c r="H50" s="19">
        <v>82.8</v>
      </c>
      <c r="I50" s="48">
        <v>2</v>
      </c>
    </row>
    <row r="51" spans="1:9" x14ac:dyDescent="0.2">
      <c r="A51" s="109"/>
      <c r="B51" s="17"/>
      <c r="C51" s="6"/>
      <c r="D51" s="48"/>
      <c r="E51" s="19">
        <v>1.1000000000000001</v>
      </c>
      <c r="F51" s="19">
        <v>10.1</v>
      </c>
      <c r="G51" s="19">
        <v>10.6</v>
      </c>
      <c r="H51" s="19">
        <v>138</v>
      </c>
      <c r="I51" s="48"/>
    </row>
    <row r="52" spans="1:9" ht="15.6" customHeight="1" x14ac:dyDescent="0.2">
      <c r="A52" s="109"/>
      <c r="B52" s="17" t="s">
        <v>35</v>
      </c>
      <c r="C52" s="6">
        <v>250</v>
      </c>
      <c r="D52" s="34">
        <v>250</v>
      </c>
      <c r="E52" s="19">
        <v>1.82</v>
      </c>
      <c r="F52" s="19">
        <v>5</v>
      </c>
      <c r="G52" s="19">
        <v>10.65</v>
      </c>
      <c r="H52" s="19">
        <v>95</v>
      </c>
      <c r="I52" s="48">
        <v>128</v>
      </c>
    </row>
    <row r="53" spans="1:9" x14ac:dyDescent="0.2">
      <c r="A53" s="109"/>
      <c r="B53" s="10" t="s">
        <v>34</v>
      </c>
      <c r="C53" s="50">
        <v>90</v>
      </c>
      <c r="D53" s="50">
        <v>100</v>
      </c>
      <c r="E53" s="19">
        <v>8.51</v>
      </c>
      <c r="F53" s="19">
        <v>4.5999999999999996</v>
      </c>
      <c r="G53" s="19">
        <v>4.03</v>
      </c>
      <c r="H53" s="19">
        <v>91.52</v>
      </c>
      <c r="I53" s="48">
        <v>343</v>
      </c>
    </row>
    <row r="54" spans="1:9" x14ac:dyDescent="0.2">
      <c r="A54" s="109"/>
      <c r="B54" s="10"/>
      <c r="C54" s="49"/>
      <c r="D54" s="50"/>
      <c r="E54" s="50">
        <v>9.36</v>
      </c>
      <c r="F54" s="50">
        <v>5.0599999999999996</v>
      </c>
      <c r="G54" s="50">
        <v>4.43</v>
      </c>
      <c r="H54" s="50">
        <v>100.67</v>
      </c>
      <c r="I54" s="50"/>
    </row>
    <row r="55" spans="1:9" x14ac:dyDescent="0.2">
      <c r="A55" s="109"/>
      <c r="B55" s="10" t="s">
        <v>17</v>
      </c>
      <c r="C55" s="37">
        <v>150</v>
      </c>
      <c r="D55" s="50">
        <v>180</v>
      </c>
      <c r="E55" s="1">
        <v>3.15</v>
      </c>
      <c r="F55" s="1">
        <v>6.6</v>
      </c>
      <c r="G55" s="1">
        <v>16.350000000000001</v>
      </c>
      <c r="H55" s="1">
        <v>138</v>
      </c>
      <c r="I55" s="9">
        <v>429</v>
      </c>
    </row>
    <row r="56" spans="1:9" x14ac:dyDescent="0.2">
      <c r="A56" s="109"/>
      <c r="B56" s="10"/>
      <c r="C56" s="37"/>
      <c r="D56" s="50"/>
      <c r="E56" s="1">
        <v>3.78</v>
      </c>
      <c r="F56" s="1">
        <v>7.92</v>
      </c>
      <c r="G56" s="1">
        <v>19.62</v>
      </c>
      <c r="H56" s="1">
        <v>165.6</v>
      </c>
      <c r="I56" s="9"/>
    </row>
    <row r="57" spans="1:9" ht="13.9" customHeight="1" x14ac:dyDescent="0.2">
      <c r="A57" s="109"/>
      <c r="B57" s="21" t="s">
        <v>60</v>
      </c>
      <c r="C57" s="6">
        <v>200</v>
      </c>
      <c r="D57" s="48">
        <v>200</v>
      </c>
      <c r="E57" s="20">
        <v>0.5</v>
      </c>
      <c r="F57" s="20">
        <v>0.2</v>
      </c>
      <c r="G57" s="20">
        <v>22.2</v>
      </c>
      <c r="H57" s="19">
        <v>93</v>
      </c>
      <c r="I57" s="48">
        <v>510</v>
      </c>
    </row>
    <row r="58" spans="1:9" x14ac:dyDescent="0.2">
      <c r="A58" s="109"/>
      <c r="B58" s="26" t="s">
        <v>18</v>
      </c>
      <c r="C58" s="8">
        <v>30</v>
      </c>
      <c r="D58" s="50">
        <v>30</v>
      </c>
      <c r="E58" s="1">
        <v>1.98</v>
      </c>
      <c r="F58" s="1">
        <v>0.36</v>
      </c>
      <c r="G58" s="1">
        <v>10.199999999999999</v>
      </c>
      <c r="H58" s="1">
        <v>54.3</v>
      </c>
      <c r="I58" s="50">
        <v>110</v>
      </c>
    </row>
    <row r="59" spans="1:9" x14ac:dyDescent="0.2">
      <c r="A59" s="109"/>
      <c r="B59" s="26" t="s">
        <v>29</v>
      </c>
      <c r="C59" s="8">
        <v>20</v>
      </c>
      <c r="D59" s="50">
        <v>20</v>
      </c>
      <c r="E59" s="1">
        <v>1.5</v>
      </c>
      <c r="F59" s="1">
        <v>0.57999999999999996</v>
      </c>
      <c r="G59" s="1">
        <v>10.28</v>
      </c>
      <c r="H59" s="1">
        <v>52.4</v>
      </c>
      <c r="I59" s="9">
        <v>111</v>
      </c>
    </row>
    <row r="60" spans="1:9" x14ac:dyDescent="0.2">
      <c r="A60" s="109"/>
      <c r="B60" s="115" t="s">
        <v>12</v>
      </c>
      <c r="C60" s="71">
        <f>SUM(C50:C59)</f>
        <v>800</v>
      </c>
      <c r="D60" s="72">
        <f>SUM(D50:D59)</f>
        <v>880</v>
      </c>
      <c r="E60" s="3">
        <f>E50+E52+E53+E55+E57+E58+E59</f>
        <v>18.12</v>
      </c>
      <c r="F60" s="3">
        <f>F50+F52+F53+F55+F57+F58+F59</f>
        <v>23.399999999999995</v>
      </c>
      <c r="G60" s="3">
        <f>G50+G52+G53+G55+G57+G58+G59</f>
        <v>80.070000000000007</v>
      </c>
      <c r="H60" s="3">
        <f>H50+H52+H53+H55+H57+H58+H59</f>
        <v>607.02</v>
      </c>
      <c r="I60" s="9"/>
    </row>
    <row r="61" spans="1:9" x14ac:dyDescent="0.2">
      <c r="A61" s="110"/>
      <c r="B61" s="116"/>
      <c r="C61" s="23"/>
      <c r="D61" s="24"/>
      <c r="E61" s="24">
        <f>E51+E52+E54+E56+E57+E58+E59</f>
        <v>20.04</v>
      </c>
      <c r="F61" s="24">
        <f>F51+F52+F54+F56+F57+F58+F59</f>
        <v>29.219999999999995</v>
      </c>
      <c r="G61" s="24">
        <f>G51+G52+G54+G56+G57+G58+G59</f>
        <v>87.98</v>
      </c>
      <c r="H61" s="24">
        <f>H51+H52+H54+H56+H57+H58+H59</f>
        <v>698.96999999999991</v>
      </c>
      <c r="I61" s="48"/>
    </row>
    <row r="62" spans="1:9" x14ac:dyDescent="0.2">
      <c r="A62" s="108"/>
      <c r="B62" s="16" t="s">
        <v>5</v>
      </c>
      <c r="C62" s="16"/>
      <c r="D62" s="48"/>
      <c r="E62" s="20"/>
      <c r="F62" s="20"/>
      <c r="G62" s="20"/>
      <c r="H62" s="19"/>
      <c r="I62" s="48"/>
    </row>
    <row r="63" spans="1:9" x14ac:dyDescent="0.2">
      <c r="A63" s="109"/>
      <c r="B63" s="26" t="s">
        <v>1</v>
      </c>
      <c r="C63" s="8">
        <v>200</v>
      </c>
      <c r="D63" s="50">
        <v>200</v>
      </c>
      <c r="E63" s="1">
        <v>0.1</v>
      </c>
      <c r="F63" s="1">
        <v>0</v>
      </c>
      <c r="G63" s="1">
        <v>15</v>
      </c>
      <c r="H63" s="1">
        <v>60</v>
      </c>
      <c r="I63" s="50">
        <v>493</v>
      </c>
    </row>
    <row r="64" spans="1:9" x14ac:dyDescent="0.2">
      <c r="A64" s="109"/>
      <c r="B64" s="10" t="s">
        <v>41</v>
      </c>
      <c r="C64" s="8">
        <v>18</v>
      </c>
      <c r="D64" s="53">
        <v>18</v>
      </c>
      <c r="E64" s="1">
        <v>1.69</v>
      </c>
      <c r="F64" s="1">
        <v>2.21</v>
      </c>
      <c r="G64" s="1">
        <v>16.739999999999998</v>
      </c>
      <c r="H64" s="1">
        <v>93.83</v>
      </c>
      <c r="I64" s="9">
        <v>590</v>
      </c>
    </row>
    <row r="65" spans="1:36" x14ac:dyDescent="0.2">
      <c r="A65" s="109"/>
      <c r="B65" s="5" t="s">
        <v>21</v>
      </c>
      <c r="C65" s="6">
        <v>200</v>
      </c>
      <c r="D65" s="34">
        <v>200</v>
      </c>
      <c r="E65" s="19">
        <v>3.3</v>
      </c>
      <c r="F65" s="19">
        <v>0.6</v>
      </c>
      <c r="G65" s="19">
        <v>25.2</v>
      </c>
      <c r="H65" s="19">
        <v>115.2</v>
      </c>
      <c r="I65" s="4">
        <v>112</v>
      </c>
    </row>
    <row r="66" spans="1:36" x14ac:dyDescent="0.2">
      <c r="A66" s="109"/>
      <c r="B66" s="23" t="s">
        <v>13</v>
      </c>
      <c r="C66" s="74">
        <f t="shared" ref="C66:G66" si="3">SUM(C63:C65)</f>
        <v>418</v>
      </c>
      <c r="D66" s="73">
        <f t="shared" si="3"/>
        <v>418</v>
      </c>
      <c r="E66" s="25">
        <f>SUM(E63:E65)</f>
        <v>5.09</v>
      </c>
      <c r="F66" s="25">
        <f>SUM(F63:F65)</f>
        <v>2.81</v>
      </c>
      <c r="G66" s="25">
        <f t="shared" si="3"/>
        <v>56.94</v>
      </c>
      <c r="H66" s="25">
        <f>SUM(H63:H65)</f>
        <v>269.02999999999997</v>
      </c>
      <c r="I66" s="22"/>
    </row>
    <row r="67" spans="1:36" x14ac:dyDescent="0.2">
      <c r="A67" s="109"/>
      <c r="B67" s="115" t="s">
        <v>14</v>
      </c>
      <c r="C67" s="74"/>
      <c r="D67" s="73"/>
      <c r="E67" s="25">
        <f>E43+E48+E60+E66</f>
        <v>52.040000000000006</v>
      </c>
      <c r="F67" s="25">
        <f>F43+F48+F60+F66</f>
        <v>51.47999999999999</v>
      </c>
      <c r="G67" s="25">
        <f>G43+G48+G60+G66</f>
        <v>227.3</v>
      </c>
      <c r="H67" s="25">
        <f>H43+H48+H60+H66</f>
        <v>1580.6499999999999</v>
      </c>
      <c r="I67" s="22"/>
    </row>
    <row r="68" spans="1:36" ht="17.25" customHeight="1" x14ac:dyDescent="0.2">
      <c r="A68" s="110"/>
      <c r="B68" s="116"/>
      <c r="C68" s="23"/>
      <c r="D68" s="48"/>
      <c r="E68" s="25">
        <f>E44+E48+E61+E66</f>
        <v>57.39</v>
      </c>
      <c r="F68" s="25">
        <f>F44+F48+F61+F66</f>
        <v>60.319999999999993</v>
      </c>
      <c r="G68" s="25">
        <f>G44+G48+G61+G66</f>
        <v>244.07</v>
      </c>
      <c r="H68" s="25">
        <f>H44+H48+H61+H66</f>
        <v>1748.5399999999997</v>
      </c>
      <c r="I68" s="22"/>
    </row>
    <row r="69" spans="1:36" s="41" customFormat="1" x14ac:dyDescent="0.2">
      <c r="A69" s="39" t="s">
        <v>23</v>
      </c>
      <c r="B69" s="39" t="s">
        <v>0</v>
      </c>
      <c r="C69" s="39"/>
      <c r="D69" s="40"/>
      <c r="E69" s="40"/>
      <c r="F69" s="40"/>
      <c r="G69" s="40"/>
      <c r="H69" s="40"/>
      <c r="I69" s="39" t="s">
        <v>23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x14ac:dyDescent="0.2">
      <c r="A70" s="103"/>
      <c r="B70" s="7" t="s">
        <v>50</v>
      </c>
      <c r="C70" s="8">
        <v>45</v>
      </c>
      <c r="D70" s="50">
        <v>45</v>
      </c>
      <c r="E70" s="1">
        <v>6.7</v>
      </c>
      <c r="F70" s="1">
        <v>9.5</v>
      </c>
      <c r="G70" s="1">
        <v>9.9</v>
      </c>
      <c r="H70" s="1">
        <v>153</v>
      </c>
      <c r="I70" s="50">
        <v>90</v>
      </c>
    </row>
    <row r="71" spans="1:36" ht="25.5" x14ac:dyDescent="0.2">
      <c r="A71" s="104"/>
      <c r="B71" s="7" t="s">
        <v>105</v>
      </c>
      <c r="C71" s="8">
        <v>180</v>
      </c>
      <c r="D71" s="50">
        <v>200</v>
      </c>
      <c r="E71" s="1">
        <v>24</v>
      </c>
      <c r="F71" s="1">
        <v>25.2</v>
      </c>
      <c r="G71" s="1">
        <v>23.9</v>
      </c>
      <c r="H71" s="1">
        <v>325</v>
      </c>
      <c r="I71" s="50">
        <v>313</v>
      </c>
    </row>
    <row r="72" spans="1:36" x14ac:dyDescent="0.2">
      <c r="A72" s="104"/>
      <c r="B72" s="17"/>
      <c r="C72" s="6"/>
      <c r="D72" s="48"/>
      <c r="E72" s="19">
        <v>31.92</v>
      </c>
      <c r="F72" s="19">
        <v>33.520000000000003</v>
      </c>
      <c r="G72" s="19">
        <v>31.79</v>
      </c>
      <c r="H72" s="19">
        <v>390</v>
      </c>
      <c r="I72" s="48"/>
    </row>
    <row r="73" spans="1:36" x14ac:dyDescent="0.2">
      <c r="A73" s="104"/>
      <c r="B73" s="5" t="s">
        <v>64</v>
      </c>
      <c r="C73" s="49">
        <v>200</v>
      </c>
      <c r="D73" s="50">
        <v>200</v>
      </c>
      <c r="E73" s="50">
        <v>0.1</v>
      </c>
      <c r="F73" s="50">
        <v>0</v>
      </c>
      <c r="G73" s="50">
        <v>15.2</v>
      </c>
      <c r="H73" s="50">
        <v>61</v>
      </c>
      <c r="I73" s="50">
        <v>494</v>
      </c>
    </row>
    <row r="74" spans="1:36" s="52" customFormat="1" x14ac:dyDescent="0.2">
      <c r="A74" s="104"/>
      <c r="B74" s="113" t="s">
        <v>2</v>
      </c>
      <c r="C74" s="31">
        <f>SUM(C70:C73)</f>
        <v>425</v>
      </c>
      <c r="D74" s="51">
        <f>SUM(D70:D73)</f>
        <v>445</v>
      </c>
      <c r="E74" s="3">
        <f>E70+E71+E73</f>
        <v>30.8</v>
      </c>
      <c r="F74" s="3">
        <f>F70+F71+F73</f>
        <v>34.700000000000003</v>
      </c>
      <c r="G74" s="3">
        <f>G70+G71+G73</f>
        <v>49</v>
      </c>
      <c r="H74" s="3">
        <f>H70+H71+H73</f>
        <v>539</v>
      </c>
      <c r="I74" s="9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x14ac:dyDescent="0.2">
      <c r="A75" s="105"/>
      <c r="B75" s="114"/>
      <c r="C75" s="74"/>
      <c r="D75" s="75"/>
      <c r="E75" s="33">
        <f>E70+E72+E73</f>
        <v>38.720000000000006</v>
      </c>
      <c r="F75" s="33">
        <f>F70+F72+F73</f>
        <v>43.02</v>
      </c>
      <c r="G75" s="33">
        <f>G70+G72+G73</f>
        <v>56.89</v>
      </c>
      <c r="H75" s="33">
        <f>H70+H72+H73</f>
        <v>604</v>
      </c>
      <c r="I75" s="18"/>
    </row>
    <row r="76" spans="1:36" x14ac:dyDescent="0.2">
      <c r="A76" s="103"/>
      <c r="B76" s="31" t="s">
        <v>37</v>
      </c>
      <c r="C76" s="6"/>
      <c r="D76" s="33"/>
      <c r="E76" s="33"/>
      <c r="F76" s="33"/>
      <c r="G76" s="33"/>
      <c r="H76" s="33"/>
      <c r="I76" s="18"/>
    </row>
    <row r="77" spans="1:36" x14ac:dyDescent="0.2">
      <c r="A77" s="104"/>
      <c r="B77" s="21" t="s">
        <v>53</v>
      </c>
      <c r="C77" s="6">
        <v>200</v>
      </c>
      <c r="D77" s="48">
        <v>200</v>
      </c>
      <c r="E77" s="20">
        <v>10</v>
      </c>
      <c r="F77" s="20">
        <v>6.4</v>
      </c>
      <c r="G77" s="20">
        <v>17</v>
      </c>
      <c r="H77" s="19">
        <v>174</v>
      </c>
      <c r="I77" s="48">
        <v>517</v>
      </c>
    </row>
    <row r="78" spans="1:36" x14ac:dyDescent="0.2">
      <c r="A78" s="104"/>
      <c r="B78" s="26" t="s">
        <v>29</v>
      </c>
      <c r="C78" s="8">
        <v>20</v>
      </c>
      <c r="D78" s="50">
        <v>20</v>
      </c>
      <c r="E78" s="1">
        <v>1.5</v>
      </c>
      <c r="F78" s="1">
        <v>0.57999999999999996</v>
      </c>
      <c r="G78" s="1">
        <v>10.28</v>
      </c>
      <c r="H78" s="1">
        <v>52.4</v>
      </c>
      <c r="I78" s="9">
        <v>111</v>
      </c>
    </row>
    <row r="79" spans="1:36" x14ac:dyDescent="0.2">
      <c r="A79" s="105"/>
      <c r="B79" s="29" t="s">
        <v>38</v>
      </c>
      <c r="C79" s="74">
        <f t="shared" ref="C79:H79" si="4">SUM(C77:C78)</f>
        <v>220</v>
      </c>
      <c r="D79" s="75">
        <f t="shared" si="4"/>
        <v>220</v>
      </c>
      <c r="E79" s="33">
        <f t="shared" si="4"/>
        <v>11.5</v>
      </c>
      <c r="F79" s="33">
        <f t="shared" si="4"/>
        <v>6.98</v>
      </c>
      <c r="G79" s="33">
        <f t="shared" si="4"/>
        <v>27.28</v>
      </c>
      <c r="H79" s="33">
        <f t="shared" si="4"/>
        <v>226.4</v>
      </c>
      <c r="I79" s="18"/>
    </row>
    <row r="80" spans="1:36" x14ac:dyDescent="0.2">
      <c r="A80" s="108"/>
      <c r="B80" s="16" t="s">
        <v>3</v>
      </c>
      <c r="C80" s="16"/>
      <c r="D80" s="32"/>
      <c r="E80" s="32"/>
      <c r="F80" s="32"/>
      <c r="G80" s="32"/>
      <c r="H80" s="32"/>
      <c r="I80" s="48"/>
    </row>
    <row r="81" spans="1:9" x14ac:dyDescent="0.2">
      <c r="A81" s="109"/>
      <c r="B81" s="10" t="s">
        <v>51</v>
      </c>
      <c r="C81" s="8">
        <v>60</v>
      </c>
      <c r="D81" s="48">
        <v>100</v>
      </c>
      <c r="E81" s="19">
        <v>0.42</v>
      </c>
      <c r="F81" s="19">
        <v>6.06</v>
      </c>
      <c r="G81" s="19">
        <v>1.2</v>
      </c>
      <c r="H81" s="19">
        <v>61.2</v>
      </c>
      <c r="I81" s="9">
        <v>17</v>
      </c>
    </row>
    <row r="82" spans="1:9" x14ac:dyDescent="0.2">
      <c r="A82" s="109"/>
      <c r="B82" s="10"/>
      <c r="C82" s="8"/>
      <c r="D82" s="48"/>
      <c r="E82" s="19">
        <v>0.7</v>
      </c>
      <c r="F82" s="19">
        <v>10.1</v>
      </c>
      <c r="G82" s="19">
        <v>2</v>
      </c>
      <c r="H82" s="19">
        <v>102</v>
      </c>
      <c r="I82" s="9"/>
    </row>
    <row r="83" spans="1:9" ht="31.5" customHeight="1" x14ac:dyDescent="0.2">
      <c r="A83" s="109"/>
      <c r="B83" s="7" t="s">
        <v>62</v>
      </c>
      <c r="C83" s="8">
        <v>250</v>
      </c>
      <c r="D83" s="85">
        <v>250</v>
      </c>
      <c r="E83" s="86">
        <v>2.6</v>
      </c>
      <c r="F83" s="86">
        <v>2.8</v>
      </c>
      <c r="G83" s="87">
        <v>18.600000000000001</v>
      </c>
      <c r="H83" s="86">
        <v>109.8</v>
      </c>
      <c r="I83" s="85">
        <v>158</v>
      </c>
    </row>
    <row r="84" spans="1:9" x14ac:dyDescent="0.2">
      <c r="A84" s="109"/>
      <c r="B84" s="10" t="s">
        <v>63</v>
      </c>
      <c r="C84" s="50">
        <v>90</v>
      </c>
      <c r="D84" s="50">
        <v>100</v>
      </c>
      <c r="E84" s="19">
        <v>16.02</v>
      </c>
      <c r="F84" s="19">
        <v>15.75</v>
      </c>
      <c r="G84" s="19">
        <v>12.87</v>
      </c>
      <c r="H84" s="19">
        <v>257.39999999999998</v>
      </c>
      <c r="I84" s="48">
        <v>381</v>
      </c>
    </row>
    <row r="85" spans="1:9" x14ac:dyDescent="0.2">
      <c r="A85" s="109"/>
      <c r="B85" s="10"/>
      <c r="C85" s="49"/>
      <c r="D85" s="50"/>
      <c r="E85" s="50">
        <v>17.8</v>
      </c>
      <c r="F85" s="50">
        <v>17.5</v>
      </c>
      <c r="G85" s="50">
        <v>14.3</v>
      </c>
      <c r="H85" s="50">
        <v>286</v>
      </c>
      <c r="I85" s="50"/>
    </row>
    <row r="86" spans="1:9" x14ac:dyDescent="0.2">
      <c r="A86" s="109"/>
      <c r="B86" s="10" t="s">
        <v>61</v>
      </c>
      <c r="C86" s="37">
        <v>150</v>
      </c>
      <c r="D86" s="50">
        <v>180</v>
      </c>
      <c r="E86" s="1">
        <v>5.55</v>
      </c>
      <c r="F86" s="1">
        <v>5.4</v>
      </c>
      <c r="G86" s="1">
        <v>5.85</v>
      </c>
      <c r="H86" s="1">
        <v>94.5</v>
      </c>
      <c r="I86" s="9">
        <v>423</v>
      </c>
    </row>
    <row r="87" spans="1:9" x14ac:dyDescent="0.2">
      <c r="A87" s="109"/>
      <c r="B87" s="10"/>
      <c r="C87" s="37"/>
      <c r="D87" s="50"/>
      <c r="E87" s="1">
        <v>6.66</v>
      </c>
      <c r="F87" s="1">
        <v>6.48</v>
      </c>
      <c r="G87" s="1">
        <v>7.02</v>
      </c>
      <c r="H87" s="1">
        <v>113.4</v>
      </c>
      <c r="I87" s="9"/>
    </row>
    <row r="88" spans="1:9" x14ac:dyDescent="0.2">
      <c r="A88" s="109"/>
      <c r="B88" s="26" t="s">
        <v>106</v>
      </c>
      <c r="C88" s="8">
        <v>200</v>
      </c>
      <c r="D88" s="50">
        <v>200</v>
      </c>
      <c r="E88" s="1">
        <v>0.3</v>
      </c>
      <c r="F88" s="1">
        <v>0</v>
      </c>
      <c r="G88" s="1">
        <v>20.100000000000001</v>
      </c>
      <c r="H88" s="1">
        <v>81</v>
      </c>
      <c r="I88" s="50">
        <v>512</v>
      </c>
    </row>
    <row r="89" spans="1:9" x14ac:dyDescent="0.2">
      <c r="A89" s="109"/>
      <c r="B89" s="26" t="s">
        <v>18</v>
      </c>
      <c r="C89" s="8">
        <v>30</v>
      </c>
      <c r="D89" s="50">
        <v>30</v>
      </c>
      <c r="E89" s="1">
        <v>1.98</v>
      </c>
      <c r="F89" s="1">
        <v>0.36</v>
      </c>
      <c r="G89" s="1">
        <v>10.199999999999999</v>
      </c>
      <c r="H89" s="1">
        <v>54.3</v>
      </c>
      <c r="I89" s="50">
        <v>110</v>
      </c>
    </row>
    <row r="90" spans="1:9" x14ac:dyDescent="0.2">
      <c r="A90" s="109"/>
      <c r="B90" s="26" t="s">
        <v>29</v>
      </c>
      <c r="C90" s="8">
        <v>20</v>
      </c>
      <c r="D90" s="50">
        <v>20</v>
      </c>
      <c r="E90" s="1">
        <v>1.5</v>
      </c>
      <c r="F90" s="1">
        <v>0.57999999999999996</v>
      </c>
      <c r="G90" s="1">
        <v>10.28</v>
      </c>
      <c r="H90" s="1">
        <v>52.4</v>
      </c>
      <c r="I90" s="9">
        <v>111</v>
      </c>
    </row>
    <row r="91" spans="1:9" x14ac:dyDescent="0.2">
      <c r="A91" s="109"/>
      <c r="B91" s="115" t="s">
        <v>12</v>
      </c>
      <c r="C91" s="71">
        <f>SUM(C81:C90)</f>
        <v>800</v>
      </c>
      <c r="D91" s="72">
        <f>SUM(D81:D90)</f>
        <v>880</v>
      </c>
      <c r="E91" s="3">
        <f>E81+E83+E84+E86+E88+E89+E90</f>
        <v>28.37</v>
      </c>
      <c r="F91" s="3">
        <f>F81+F83+F84+F86+F88+F89+F90</f>
        <v>30.949999999999996</v>
      </c>
      <c r="G91" s="3">
        <f>G81+G83+G84+G86+G88+G89+G90</f>
        <v>79.100000000000009</v>
      </c>
      <c r="H91" s="3">
        <f>H81+H83+H84+H86+H88+H89+H90</f>
        <v>710.59999999999991</v>
      </c>
      <c r="I91" s="9"/>
    </row>
    <row r="92" spans="1:9" x14ac:dyDescent="0.2">
      <c r="A92" s="110"/>
      <c r="B92" s="116"/>
      <c r="C92" s="23"/>
      <c r="D92" s="25"/>
      <c r="E92" s="25">
        <f>E82+E83+E85+E87+E88+E89+E90</f>
        <v>31.540000000000003</v>
      </c>
      <c r="F92" s="25">
        <f>F82+F83+F85+F87+F88+F89+F90</f>
        <v>37.819999999999993</v>
      </c>
      <c r="G92" s="25">
        <f>G82+G83+G85+G87+G88+G89+G90</f>
        <v>82.5</v>
      </c>
      <c r="H92" s="25">
        <f>H82+H83+H85+H87+H88+H89+H90</f>
        <v>798.9</v>
      </c>
      <c r="I92" s="48"/>
    </row>
    <row r="93" spans="1:9" x14ac:dyDescent="0.2">
      <c r="A93" s="108"/>
      <c r="B93" s="16" t="s">
        <v>5</v>
      </c>
      <c r="C93" s="16"/>
      <c r="D93" s="22"/>
      <c r="E93" s="22"/>
      <c r="F93" s="22"/>
      <c r="G93" s="22"/>
      <c r="H93" s="22"/>
      <c r="I93" s="48"/>
    </row>
    <row r="94" spans="1:9" x14ac:dyDescent="0.2">
      <c r="A94" s="109"/>
      <c r="B94" s="35" t="s">
        <v>43</v>
      </c>
      <c r="C94" s="37">
        <v>200</v>
      </c>
      <c r="D94" s="50">
        <v>200</v>
      </c>
      <c r="E94" s="14">
        <v>1</v>
      </c>
      <c r="F94" s="14">
        <v>0.2</v>
      </c>
      <c r="G94" s="14">
        <v>0.2</v>
      </c>
      <c r="H94" s="1">
        <v>92</v>
      </c>
      <c r="I94" s="50">
        <v>518</v>
      </c>
    </row>
    <row r="95" spans="1:9" x14ac:dyDescent="0.2">
      <c r="A95" s="109"/>
      <c r="B95" s="26" t="s">
        <v>20</v>
      </c>
      <c r="C95" s="8">
        <v>100</v>
      </c>
      <c r="D95" s="50">
        <v>100</v>
      </c>
      <c r="E95" s="1">
        <v>0.4</v>
      </c>
      <c r="F95" s="1">
        <v>0.4</v>
      </c>
      <c r="G95" s="1">
        <v>9.8000000000000007</v>
      </c>
      <c r="H95" s="1">
        <v>47</v>
      </c>
      <c r="I95" s="9">
        <v>112</v>
      </c>
    </row>
    <row r="96" spans="1:9" x14ac:dyDescent="0.2">
      <c r="A96" s="109"/>
      <c r="B96" s="23" t="s">
        <v>13</v>
      </c>
      <c r="C96" s="73">
        <f t="shared" ref="C96:H96" si="5">SUM(C94:C95)</f>
        <v>300</v>
      </c>
      <c r="D96" s="73">
        <f t="shared" si="5"/>
        <v>300</v>
      </c>
      <c r="E96" s="25">
        <f t="shared" si="5"/>
        <v>1.4</v>
      </c>
      <c r="F96" s="25">
        <f t="shared" si="5"/>
        <v>0.60000000000000009</v>
      </c>
      <c r="G96" s="25">
        <f t="shared" si="5"/>
        <v>10</v>
      </c>
      <c r="H96" s="25">
        <f t="shared" si="5"/>
        <v>139</v>
      </c>
      <c r="I96" s="22"/>
    </row>
    <row r="97" spans="1:36" x14ac:dyDescent="0.2">
      <c r="A97" s="109"/>
      <c r="B97" s="115" t="s">
        <v>14</v>
      </c>
      <c r="C97" s="73"/>
      <c r="D97" s="73"/>
      <c r="E97" s="25">
        <f>E74+E79+E91+E96</f>
        <v>72.070000000000007</v>
      </c>
      <c r="F97" s="25">
        <f>F74+F79+F91+F96</f>
        <v>73.22999999999999</v>
      </c>
      <c r="G97" s="25">
        <f>G74+G79+G91+G96</f>
        <v>165.38</v>
      </c>
      <c r="H97" s="25">
        <f>H74+H79+H91+H96</f>
        <v>1615</v>
      </c>
      <c r="I97" s="22"/>
    </row>
    <row r="98" spans="1:36" x14ac:dyDescent="0.2">
      <c r="A98" s="110"/>
      <c r="B98" s="116"/>
      <c r="C98" s="23"/>
      <c r="D98" s="23"/>
      <c r="E98" s="25">
        <f>E75+E79+E92+E96</f>
        <v>83.160000000000011</v>
      </c>
      <c r="F98" s="25">
        <f>F75+F79+F92+F96</f>
        <v>88.419999999999987</v>
      </c>
      <c r="G98" s="25">
        <f>G75+G79+G92+G96</f>
        <v>176.67000000000002</v>
      </c>
      <c r="H98" s="25">
        <f>H75+H79+H92+H96</f>
        <v>1768.3</v>
      </c>
      <c r="I98" s="22"/>
    </row>
    <row r="99" spans="1:36" s="41" customFormat="1" x14ac:dyDescent="0.2">
      <c r="A99" s="39" t="s">
        <v>25</v>
      </c>
      <c r="B99" s="39" t="s">
        <v>0</v>
      </c>
      <c r="C99" s="39"/>
      <c r="D99" s="40"/>
      <c r="E99" s="40"/>
      <c r="F99" s="40"/>
      <c r="G99" s="40"/>
      <c r="H99" s="40"/>
      <c r="I99" s="39" t="s">
        <v>25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x14ac:dyDescent="0.2">
      <c r="A100" s="108"/>
      <c r="B100" s="10" t="s">
        <v>19</v>
      </c>
      <c r="C100" s="8">
        <v>30</v>
      </c>
      <c r="D100" s="53">
        <v>30</v>
      </c>
      <c r="E100" s="1">
        <v>1.2</v>
      </c>
      <c r="F100" s="1">
        <v>12.5</v>
      </c>
      <c r="G100" s="1">
        <v>7.4</v>
      </c>
      <c r="H100" s="1">
        <v>147</v>
      </c>
      <c r="I100" s="9">
        <v>94</v>
      </c>
    </row>
    <row r="101" spans="1:36" x14ac:dyDescent="0.2">
      <c r="A101" s="109"/>
      <c r="B101" s="17" t="s">
        <v>49</v>
      </c>
      <c r="C101" s="6">
        <v>200</v>
      </c>
      <c r="D101" s="48">
        <v>200</v>
      </c>
      <c r="E101" s="19">
        <v>9.1999999999999993</v>
      </c>
      <c r="F101" s="19">
        <v>28.16</v>
      </c>
      <c r="G101" s="19">
        <v>39.82</v>
      </c>
      <c r="H101" s="19">
        <v>179.6</v>
      </c>
      <c r="I101" s="48">
        <v>261</v>
      </c>
    </row>
    <row r="102" spans="1:36" x14ac:dyDescent="0.2">
      <c r="A102" s="109"/>
      <c r="B102" s="17" t="s">
        <v>84</v>
      </c>
      <c r="C102" s="8">
        <v>90</v>
      </c>
      <c r="D102" s="50">
        <v>100</v>
      </c>
      <c r="E102" s="1">
        <v>12.51</v>
      </c>
      <c r="F102" s="1">
        <v>1.89</v>
      </c>
      <c r="G102" s="1">
        <v>8.64</v>
      </c>
      <c r="H102" s="1">
        <v>101.7</v>
      </c>
      <c r="I102" s="50">
        <v>345</v>
      </c>
    </row>
    <row r="103" spans="1:36" x14ac:dyDescent="0.2">
      <c r="A103" s="109"/>
      <c r="B103" s="17"/>
      <c r="C103" s="8"/>
      <c r="D103" s="50"/>
      <c r="E103" s="1">
        <v>13.9</v>
      </c>
      <c r="F103" s="1">
        <v>2.1</v>
      </c>
      <c r="G103" s="1">
        <v>9.6</v>
      </c>
      <c r="H103" s="1">
        <v>113</v>
      </c>
      <c r="I103" s="50"/>
    </row>
    <row r="104" spans="1:36" x14ac:dyDescent="0.2">
      <c r="A104" s="109"/>
      <c r="B104" s="5" t="s">
        <v>16</v>
      </c>
      <c r="C104" s="49">
        <v>200</v>
      </c>
      <c r="D104" s="50">
        <v>200</v>
      </c>
      <c r="E104" s="50">
        <v>3.6</v>
      </c>
      <c r="F104" s="50">
        <v>3.3</v>
      </c>
      <c r="G104" s="50">
        <v>25</v>
      </c>
      <c r="H104" s="50">
        <v>144</v>
      </c>
      <c r="I104" s="50">
        <v>496</v>
      </c>
    </row>
    <row r="105" spans="1:36" s="52" customFormat="1" x14ac:dyDescent="0.2">
      <c r="A105" s="109"/>
      <c r="B105" s="26" t="s">
        <v>29</v>
      </c>
      <c r="C105" s="8">
        <v>20</v>
      </c>
      <c r="D105" s="50">
        <v>20</v>
      </c>
      <c r="E105" s="1">
        <v>1.5</v>
      </c>
      <c r="F105" s="1">
        <v>0.57999999999999996</v>
      </c>
      <c r="G105" s="1">
        <v>10.28</v>
      </c>
      <c r="H105" s="1">
        <v>52.4</v>
      </c>
      <c r="I105" s="9">
        <v>111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52" customFormat="1" x14ac:dyDescent="0.2">
      <c r="A106" s="109"/>
      <c r="B106" s="111" t="s">
        <v>2</v>
      </c>
      <c r="C106" s="71">
        <f>SUM(C100:C105)</f>
        <v>540</v>
      </c>
      <c r="D106" s="72">
        <f>SUM(D100:D105)</f>
        <v>550</v>
      </c>
      <c r="E106" s="3">
        <f>E100+E101+E102+E104+E105</f>
        <v>28.009999999999998</v>
      </c>
      <c r="F106" s="3">
        <f t="shared" ref="F106:H106" si="6">F100+F101+F102+F104+F105</f>
        <v>46.429999999999993</v>
      </c>
      <c r="G106" s="3">
        <f t="shared" si="6"/>
        <v>91.14</v>
      </c>
      <c r="H106" s="3">
        <f t="shared" si="6"/>
        <v>624.69999999999993</v>
      </c>
      <c r="I106" s="9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52" customFormat="1" x14ac:dyDescent="0.2">
      <c r="A107" s="101"/>
      <c r="B107" s="112"/>
      <c r="C107" s="71"/>
      <c r="D107" s="72"/>
      <c r="E107" s="3">
        <f>E100+E101+E103+E104+E105</f>
        <v>29.4</v>
      </c>
      <c r="F107" s="3">
        <f>F100+F101+F103+F104+F105</f>
        <v>46.639999999999993</v>
      </c>
      <c r="G107" s="3">
        <f>G100+G101+G103+G104+G105</f>
        <v>92.1</v>
      </c>
      <c r="H107" s="3">
        <f>H100+H101+H103+H104+H105</f>
        <v>636</v>
      </c>
      <c r="I107" s="9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x14ac:dyDescent="0.2">
      <c r="A108" s="103"/>
      <c r="B108" s="31" t="s">
        <v>37</v>
      </c>
      <c r="C108" s="12"/>
      <c r="D108" s="28"/>
      <c r="E108" s="28"/>
      <c r="F108" s="28"/>
      <c r="G108" s="28"/>
      <c r="H108" s="28"/>
      <c r="I108" s="11"/>
    </row>
    <row r="109" spans="1:36" x14ac:dyDescent="0.2">
      <c r="A109" s="104"/>
      <c r="B109" s="35" t="s">
        <v>48</v>
      </c>
      <c r="C109" s="37">
        <v>200</v>
      </c>
      <c r="D109" s="50">
        <v>200</v>
      </c>
      <c r="E109" s="14">
        <v>5.8</v>
      </c>
      <c r="F109" s="14">
        <v>5</v>
      </c>
      <c r="G109" s="14">
        <v>9.6</v>
      </c>
      <c r="H109" s="1">
        <v>106</v>
      </c>
      <c r="I109" s="50">
        <v>515</v>
      </c>
    </row>
    <row r="110" spans="1:36" x14ac:dyDescent="0.2">
      <c r="A110" s="104"/>
      <c r="B110" s="26" t="s">
        <v>29</v>
      </c>
      <c r="C110" s="8">
        <v>20</v>
      </c>
      <c r="D110" s="50">
        <v>20</v>
      </c>
      <c r="E110" s="1">
        <v>1.5</v>
      </c>
      <c r="F110" s="1">
        <v>0.57999999999999996</v>
      </c>
      <c r="G110" s="1">
        <v>10.28</v>
      </c>
      <c r="H110" s="1">
        <v>52.4</v>
      </c>
      <c r="I110" s="9">
        <v>111</v>
      </c>
    </row>
    <row r="111" spans="1:36" x14ac:dyDescent="0.2">
      <c r="A111" s="105"/>
      <c r="B111" s="29" t="s">
        <v>38</v>
      </c>
      <c r="C111" s="97">
        <f t="shared" ref="C111:H111" si="7">SUM(C109:C110)</f>
        <v>220</v>
      </c>
      <c r="D111" s="98">
        <f t="shared" si="7"/>
        <v>220</v>
      </c>
      <c r="E111" s="28">
        <f t="shared" si="7"/>
        <v>7.3</v>
      </c>
      <c r="F111" s="28">
        <f t="shared" si="7"/>
        <v>5.58</v>
      </c>
      <c r="G111" s="28">
        <f t="shared" si="7"/>
        <v>19.88</v>
      </c>
      <c r="H111" s="28">
        <f t="shared" si="7"/>
        <v>158.4</v>
      </c>
      <c r="I111" s="11"/>
    </row>
    <row r="112" spans="1:36" x14ac:dyDescent="0.2">
      <c r="A112" s="103"/>
      <c r="B112" s="51" t="s">
        <v>3</v>
      </c>
      <c r="C112" s="12"/>
      <c r="D112" s="13"/>
      <c r="E112" s="28"/>
      <c r="F112" s="28"/>
      <c r="G112" s="28"/>
      <c r="H112" s="28"/>
      <c r="I112" s="11"/>
    </row>
    <row r="113" spans="1:9" ht="14.45" customHeight="1" x14ac:dyDescent="0.2">
      <c r="A113" s="104"/>
      <c r="B113" s="10" t="s">
        <v>65</v>
      </c>
      <c r="C113" s="8">
        <v>60</v>
      </c>
      <c r="D113" s="48">
        <v>100</v>
      </c>
      <c r="E113" s="1">
        <v>1.44</v>
      </c>
      <c r="F113" s="1">
        <v>4.26</v>
      </c>
      <c r="G113" s="1">
        <v>6.24</v>
      </c>
      <c r="H113" s="1">
        <v>69</v>
      </c>
      <c r="I113" s="50">
        <v>119</v>
      </c>
    </row>
    <row r="114" spans="1:9" ht="14.45" customHeight="1" x14ac:dyDescent="0.2">
      <c r="A114" s="104"/>
      <c r="B114" s="10"/>
      <c r="C114" s="8"/>
      <c r="D114" s="48"/>
      <c r="E114" s="19">
        <v>2.4</v>
      </c>
      <c r="F114" s="19">
        <v>7.1</v>
      </c>
      <c r="G114" s="19">
        <v>10.4</v>
      </c>
      <c r="H114" s="19">
        <v>115</v>
      </c>
      <c r="I114" s="9"/>
    </row>
    <row r="115" spans="1:9" x14ac:dyDescent="0.2">
      <c r="A115" s="104"/>
      <c r="B115" s="17" t="s">
        <v>107</v>
      </c>
      <c r="C115" s="6">
        <v>250</v>
      </c>
      <c r="D115" s="34">
        <v>250</v>
      </c>
      <c r="E115" s="19">
        <v>0.9</v>
      </c>
      <c r="F115" s="19">
        <v>4.3499999999999996</v>
      </c>
      <c r="G115" s="19">
        <v>2.5</v>
      </c>
      <c r="H115" s="19">
        <v>52.75</v>
      </c>
      <c r="I115" s="48" t="s">
        <v>108</v>
      </c>
    </row>
    <row r="116" spans="1:9" x14ac:dyDescent="0.2">
      <c r="A116" s="104"/>
      <c r="B116" s="17" t="s">
        <v>66</v>
      </c>
      <c r="C116" s="36">
        <v>110</v>
      </c>
      <c r="D116" s="34">
        <v>110</v>
      </c>
      <c r="E116" s="19">
        <v>18</v>
      </c>
      <c r="F116" s="19">
        <v>13.8</v>
      </c>
      <c r="G116" s="19">
        <v>4.3</v>
      </c>
      <c r="H116" s="19">
        <v>213</v>
      </c>
      <c r="I116" s="48">
        <v>398</v>
      </c>
    </row>
    <row r="117" spans="1:9" x14ac:dyDescent="0.2">
      <c r="A117" s="104"/>
      <c r="B117" s="10" t="s">
        <v>55</v>
      </c>
      <c r="C117" s="8">
        <v>150</v>
      </c>
      <c r="D117" s="53">
        <v>180</v>
      </c>
      <c r="E117" s="1">
        <v>5.66</v>
      </c>
      <c r="F117" s="1">
        <v>5.56</v>
      </c>
      <c r="G117" s="1">
        <v>29.04</v>
      </c>
      <c r="H117" s="1">
        <v>145</v>
      </c>
      <c r="I117" s="9">
        <v>291</v>
      </c>
    </row>
    <row r="118" spans="1:9" x14ac:dyDescent="0.2">
      <c r="A118" s="104"/>
      <c r="B118" s="26"/>
      <c r="C118" s="49"/>
      <c r="D118" s="50"/>
      <c r="E118" s="50">
        <v>6.79</v>
      </c>
      <c r="F118" s="50">
        <v>6.79</v>
      </c>
      <c r="G118" s="50">
        <v>34.85</v>
      </c>
      <c r="H118" s="50">
        <v>174</v>
      </c>
      <c r="I118" s="50"/>
    </row>
    <row r="119" spans="1:9" x14ac:dyDescent="0.2">
      <c r="A119" s="104"/>
      <c r="B119" s="21" t="s">
        <v>109</v>
      </c>
      <c r="C119" s="6">
        <v>200</v>
      </c>
      <c r="D119" s="48">
        <v>200</v>
      </c>
      <c r="E119" s="20">
        <v>1.4</v>
      </c>
      <c r="F119" s="20">
        <v>0</v>
      </c>
      <c r="G119" s="20">
        <v>29</v>
      </c>
      <c r="H119" s="19">
        <v>29</v>
      </c>
      <c r="I119" s="48">
        <v>503</v>
      </c>
    </row>
    <row r="120" spans="1:9" x14ac:dyDescent="0.2">
      <c r="A120" s="104"/>
      <c r="B120" s="26" t="s">
        <v>18</v>
      </c>
      <c r="C120" s="8">
        <v>30</v>
      </c>
      <c r="D120" s="50">
        <v>30</v>
      </c>
      <c r="E120" s="1">
        <v>1.98</v>
      </c>
      <c r="F120" s="1">
        <v>0.36</v>
      </c>
      <c r="G120" s="1">
        <v>10.199999999999999</v>
      </c>
      <c r="H120" s="1">
        <v>54.3</v>
      </c>
      <c r="I120" s="50">
        <v>110</v>
      </c>
    </row>
    <row r="121" spans="1:9" x14ac:dyDescent="0.2">
      <c r="A121" s="104"/>
      <c r="B121" s="26" t="s">
        <v>29</v>
      </c>
      <c r="C121" s="8">
        <v>20</v>
      </c>
      <c r="D121" s="50">
        <v>20</v>
      </c>
      <c r="E121" s="1">
        <v>1.5</v>
      </c>
      <c r="F121" s="1">
        <v>0.57999999999999996</v>
      </c>
      <c r="G121" s="1">
        <v>10.28</v>
      </c>
      <c r="H121" s="1">
        <v>52.4</v>
      </c>
      <c r="I121" s="9">
        <v>111</v>
      </c>
    </row>
    <row r="122" spans="1:9" x14ac:dyDescent="0.2">
      <c r="A122" s="104"/>
      <c r="B122" s="106" t="s">
        <v>12</v>
      </c>
      <c r="C122" s="71">
        <f>SUM(C113:C121)</f>
        <v>820</v>
      </c>
      <c r="D122" s="72">
        <f>SUM(D113:D121)</f>
        <v>890</v>
      </c>
      <c r="E122" s="3">
        <v>31.11</v>
      </c>
      <c r="F122" s="3">
        <v>29.72</v>
      </c>
      <c r="G122" s="3">
        <v>96.81</v>
      </c>
      <c r="H122" s="3">
        <v>736.2</v>
      </c>
      <c r="I122" s="9"/>
    </row>
    <row r="123" spans="1:9" x14ac:dyDescent="0.2">
      <c r="A123" s="105"/>
      <c r="B123" s="107"/>
      <c r="C123" s="2"/>
      <c r="D123" s="3"/>
      <c r="E123" s="3">
        <v>33.200000000000003</v>
      </c>
      <c r="F123" s="3">
        <v>33.79</v>
      </c>
      <c r="G123" s="3">
        <v>106.78</v>
      </c>
      <c r="H123" s="3">
        <v>811.2</v>
      </c>
      <c r="I123" s="50"/>
    </row>
    <row r="124" spans="1:9" x14ac:dyDescent="0.2">
      <c r="A124" s="108"/>
      <c r="B124" s="51" t="s">
        <v>5</v>
      </c>
      <c r="C124" s="51"/>
      <c r="D124" s="15"/>
      <c r="E124" s="1"/>
      <c r="F124" s="1"/>
      <c r="G124" s="1"/>
      <c r="H124" s="1"/>
      <c r="I124" s="50"/>
    </row>
    <row r="125" spans="1:9" x14ac:dyDescent="0.2">
      <c r="A125" s="109"/>
      <c r="B125" s="26" t="s">
        <v>110</v>
      </c>
      <c r="C125" s="8">
        <v>200</v>
      </c>
      <c r="D125" s="50">
        <v>200</v>
      </c>
      <c r="E125" s="1">
        <v>0.4</v>
      </c>
      <c r="F125" s="1">
        <v>0.1</v>
      </c>
      <c r="G125" s="1">
        <v>14.9</v>
      </c>
      <c r="H125" s="1">
        <v>62</v>
      </c>
      <c r="I125" s="50" t="s">
        <v>111</v>
      </c>
    </row>
    <row r="126" spans="1:9" x14ac:dyDescent="0.2">
      <c r="A126" s="109"/>
      <c r="B126" s="10" t="s">
        <v>92</v>
      </c>
      <c r="C126" s="8">
        <v>15</v>
      </c>
      <c r="D126" s="53">
        <v>15</v>
      </c>
      <c r="E126" s="1">
        <v>0.25</v>
      </c>
      <c r="F126" s="1">
        <v>0.3</v>
      </c>
      <c r="G126" s="1">
        <v>6.96</v>
      </c>
      <c r="H126" s="1">
        <v>31.5</v>
      </c>
      <c r="I126" s="9">
        <v>588</v>
      </c>
    </row>
    <row r="127" spans="1:9" x14ac:dyDescent="0.2">
      <c r="A127" s="109"/>
      <c r="B127" s="26" t="s">
        <v>22</v>
      </c>
      <c r="C127" s="8">
        <v>150</v>
      </c>
      <c r="D127" s="50">
        <v>150</v>
      </c>
      <c r="E127" s="1">
        <v>1.35</v>
      </c>
      <c r="F127" s="1">
        <v>0.3</v>
      </c>
      <c r="G127" s="1">
        <v>12.15</v>
      </c>
      <c r="H127" s="1">
        <v>64.5</v>
      </c>
      <c r="I127" s="9">
        <v>112</v>
      </c>
    </row>
    <row r="128" spans="1:9" x14ac:dyDescent="0.2">
      <c r="A128" s="109"/>
      <c r="B128" s="2" t="s">
        <v>13</v>
      </c>
      <c r="C128" s="93">
        <f t="shared" ref="C128:D128" si="8">SUM(C125:C127)</f>
        <v>365</v>
      </c>
      <c r="D128" s="93">
        <f t="shared" si="8"/>
        <v>365</v>
      </c>
      <c r="E128" s="3">
        <f>SUM(E125:E127)</f>
        <v>2</v>
      </c>
      <c r="F128" s="3">
        <f>SUM(F125:F127)</f>
        <v>0.7</v>
      </c>
      <c r="G128" s="3">
        <f>SUM(G125:G127)</f>
        <v>34.01</v>
      </c>
      <c r="H128" s="3">
        <f>SUM(H125:H127)</f>
        <v>158</v>
      </c>
      <c r="I128" s="15"/>
    </row>
    <row r="129" spans="1:36" x14ac:dyDescent="0.2">
      <c r="A129" s="109"/>
      <c r="B129" s="106" t="s">
        <v>14</v>
      </c>
      <c r="C129" s="92"/>
      <c r="D129" s="3"/>
      <c r="E129" s="3">
        <f>E106+E111+E122+E128</f>
        <v>68.419999999999987</v>
      </c>
      <c r="F129" s="3">
        <f t="shared" ref="F129:H129" si="9">F106+F111+F122+F128</f>
        <v>82.429999999999993</v>
      </c>
      <c r="G129" s="3">
        <f t="shared" si="9"/>
        <v>241.83999999999997</v>
      </c>
      <c r="H129" s="3">
        <f t="shared" si="9"/>
        <v>1677.3</v>
      </c>
      <c r="I129" s="15"/>
    </row>
    <row r="130" spans="1:36" x14ac:dyDescent="0.2">
      <c r="A130" s="110"/>
      <c r="B130" s="107"/>
      <c r="C130" s="2"/>
      <c r="D130" s="15"/>
      <c r="E130" s="3">
        <f>E107+E111+E123+E128</f>
        <v>71.900000000000006</v>
      </c>
      <c r="F130" s="3">
        <f t="shared" ref="F130:H130" si="10">F107+F111+F123+F128</f>
        <v>86.71</v>
      </c>
      <c r="G130" s="3">
        <f t="shared" si="10"/>
        <v>252.76999999999998</v>
      </c>
      <c r="H130" s="3">
        <f t="shared" si="10"/>
        <v>1763.6</v>
      </c>
      <c r="I130" s="15"/>
    </row>
    <row r="131" spans="1:36" s="41" customFormat="1" x14ac:dyDescent="0.2">
      <c r="A131" s="39" t="s">
        <v>26</v>
      </c>
      <c r="B131" s="39" t="s">
        <v>0</v>
      </c>
      <c r="C131" s="39"/>
      <c r="D131" s="40"/>
      <c r="E131" s="40"/>
      <c r="F131" s="40"/>
      <c r="G131" s="40"/>
      <c r="H131" s="40"/>
      <c r="I131" s="39" t="s">
        <v>26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x14ac:dyDescent="0.2">
      <c r="A132" s="103"/>
      <c r="B132" s="17" t="s">
        <v>54</v>
      </c>
      <c r="C132" s="8">
        <v>60</v>
      </c>
      <c r="D132" s="50">
        <v>100</v>
      </c>
      <c r="E132" s="1">
        <v>0.66</v>
      </c>
      <c r="F132" s="1">
        <v>0.12</v>
      </c>
      <c r="G132" s="1">
        <v>2.2799999999999998</v>
      </c>
      <c r="H132" s="1">
        <v>14.4</v>
      </c>
      <c r="I132" s="50">
        <v>106</v>
      </c>
    </row>
    <row r="133" spans="1:36" x14ac:dyDescent="0.2">
      <c r="A133" s="104"/>
      <c r="B133" s="17"/>
      <c r="C133" s="8"/>
      <c r="D133" s="50"/>
      <c r="E133" s="1">
        <v>0.95</v>
      </c>
      <c r="F133" s="1">
        <v>0.15</v>
      </c>
      <c r="G133" s="1">
        <v>3.15</v>
      </c>
      <c r="H133" s="1">
        <v>38</v>
      </c>
      <c r="I133" s="50"/>
    </row>
    <row r="134" spans="1:36" x14ac:dyDescent="0.2">
      <c r="A134" s="104"/>
      <c r="B134" s="10" t="s">
        <v>67</v>
      </c>
      <c r="C134" s="8">
        <v>150</v>
      </c>
      <c r="D134" s="53">
        <v>200</v>
      </c>
      <c r="E134" s="1">
        <v>12.88</v>
      </c>
      <c r="F134" s="1">
        <v>20.010000000000002</v>
      </c>
      <c r="G134" s="1">
        <v>3.45</v>
      </c>
      <c r="H134" s="1">
        <v>243.8</v>
      </c>
      <c r="I134" s="9">
        <v>301</v>
      </c>
    </row>
    <row r="135" spans="1:36" x14ac:dyDescent="0.2">
      <c r="A135" s="104"/>
      <c r="B135" s="26"/>
      <c r="C135" s="49"/>
      <c r="D135" s="50"/>
      <c r="E135" s="50">
        <v>17.172999999999998</v>
      </c>
      <c r="F135" s="50">
        <v>26.73</v>
      </c>
      <c r="G135" s="50">
        <v>4.59</v>
      </c>
      <c r="H135" s="50">
        <v>324.98</v>
      </c>
      <c r="I135" s="50"/>
    </row>
    <row r="136" spans="1:36" s="52" customFormat="1" x14ac:dyDescent="0.2">
      <c r="A136" s="104"/>
      <c r="B136" s="10" t="s">
        <v>40</v>
      </c>
      <c r="C136" s="8">
        <v>200</v>
      </c>
      <c r="D136" s="53">
        <v>200</v>
      </c>
      <c r="E136" s="1">
        <v>1.5</v>
      </c>
      <c r="F136" s="1">
        <v>1.3</v>
      </c>
      <c r="G136" s="1">
        <v>15.9</v>
      </c>
      <c r="H136" s="1">
        <v>81</v>
      </c>
      <c r="I136" s="9">
        <v>495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x14ac:dyDescent="0.2">
      <c r="A137" s="104"/>
      <c r="B137" s="26" t="s">
        <v>29</v>
      </c>
      <c r="C137" s="8">
        <v>20</v>
      </c>
      <c r="D137" s="50">
        <v>20</v>
      </c>
      <c r="E137" s="1">
        <v>1.5</v>
      </c>
      <c r="F137" s="1">
        <v>0.57999999999999996</v>
      </c>
      <c r="G137" s="1">
        <v>10.28</v>
      </c>
      <c r="H137" s="1">
        <v>52.4</v>
      </c>
      <c r="I137" s="9">
        <v>111</v>
      </c>
    </row>
    <row r="138" spans="1:36" x14ac:dyDescent="0.2">
      <c r="A138" s="104"/>
      <c r="B138" s="113" t="s">
        <v>2</v>
      </c>
      <c r="C138" s="71">
        <f>SUM(C132:C137)</f>
        <v>430</v>
      </c>
      <c r="D138" s="72">
        <f>SUM(D132:D137)</f>
        <v>520</v>
      </c>
      <c r="E138" s="3">
        <f>E132+E134+E136+E137</f>
        <v>16.54</v>
      </c>
      <c r="F138" s="3">
        <f t="shared" ref="F138:H138" si="11">F132+F134+F136+F137</f>
        <v>22.01</v>
      </c>
      <c r="G138" s="3">
        <f t="shared" si="11"/>
        <v>31.910000000000004</v>
      </c>
      <c r="H138" s="3">
        <f t="shared" si="11"/>
        <v>391.59999999999997</v>
      </c>
      <c r="I138" s="9"/>
    </row>
    <row r="139" spans="1:36" x14ac:dyDescent="0.2">
      <c r="A139" s="105"/>
      <c r="B139" s="114"/>
      <c r="C139" s="6"/>
      <c r="D139" s="25"/>
      <c r="E139" s="25">
        <f>E133+E135+E136+E137</f>
        <v>21.122999999999998</v>
      </c>
      <c r="F139" s="25">
        <f t="shared" ref="F139:H139" si="12">F133+F135+F136+F137</f>
        <v>28.759999999999998</v>
      </c>
      <c r="G139" s="25">
        <f t="shared" si="12"/>
        <v>33.92</v>
      </c>
      <c r="H139" s="25">
        <f t="shared" si="12"/>
        <v>496.38</v>
      </c>
      <c r="I139" s="18"/>
    </row>
    <row r="140" spans="1:36" x14ac:dyDescent="0.2">
      <c r="A140" s="103"/>
      <c r="B140" s="31" t="s">
        <v>37</v>
      </c>
      <c r="C140" s="6"/>
      <c r="D140" s="25"/>
      <c r="E140" s="25"/>
      <c r="F140" s="25"/>
      <c r="G140" s="25"/>
      <c r="H140" s="25"/>
      <c r="I140" s="18"/>
    </row>
    <row r="141" spans="1:36" x14ac:dyDescent="0.2">
      <c r="A141" s="104"/>
      <c r="B141" s="35" t="s">
        <v>53</v>
      </c>
      <c r="C141" s="37">
        <v>200</v>
      </c>
      <c r="D141" s="50">
        <v>200</v>
      </c>
      <c r="E141" s="14">
        <v>10</v>
      </c>
      <c r="F141" s="14">
        <v>6.4</v>
      </c>
      <c r="G141" s="14">
        <v>17</v>
      </c>
      <c r="H141" s="1">
        <v>174</v>
      </c>
      <c r="I141" s="50">
        <v>517</v>
      </c>
    </row>
    <row r="142" spans="1:36" x14ac:dyDescent="0.2">
      <c r="A142" s="104"/>
      <c r="B142" s="35" t="s">
        <v>98</v>
      </c>
      <c r="C142" s="37">
        <v>60</v>
      </c>
      <c r="D142" s="50">
        <v>60</v>
      </c>
      <c r="E142" s="14">
        <v>4.2</v>
      </c>
      <c r="F142" s="14">
        <v>8.3000000000000007</v>
      </c>
      <c r="G142" s="14">
        <v>33.5</v>
      </c>
      <c r="H142" s="1">
        <v>226</v>
      </c>
      <c r="I142" s="50">
        <v>565</v>
      </c>
    </row>
    <row r="143" spans="1:36" x14ac:dyDescent="0.2">
      <c r="A143" s="105"/>
      <c r="B143" s="29" t="s">
        <v>38</v>
      </c>
      <c r="C143" s="100">
        <v>260</v>
      </c>
      <c r="D143" s="16">
        <v>260</v>
      </c>
      <c r="E143" s="25">
        <f>SUM(E141:E142)</f>
        <v>14.2</v>
      </c>
      <c r="F143" s="25">
        <f>SUM(F141:F142)</f>
        <v>14.700000000000001</v>
      </c>
      <c r="G143" s="25">
        <f>SUM(G141:G142)</f>
        <v>50.5</v>
      </c>
      <c r="H143" s="25">
        <f>SUM(H141:H142)</f>
        <v>400</v>
      </c>
      <c r="I143" s="18"/>
    </row>
    <row r="144" spans="1:36" x14ac:dyDescent="0.2">
      <c r="A144" s="108"/>
      <c r="B144" s="16" t="s">
        <v>3</v>
      </c>
      <c r="C144" s="16"/>
      <c r="D144" s="32"/>
      <c r="E144" s="19"/>
      <c r="F144" s="19"/>
      <c r="G144" s="19"/>
      <c r="H144" s="19"/>
      <c r="I144" s="48"/>
    </row>
    <row r="145" spans="1:9" x14ac:dyDescent="0.2">
      <c r="A145" s="109"/>
      <c r="B145" s="32" t="s">
        <v>30</v>
      </c>
      <c r="C145" s="48">
        <v>60</v>
      </c>
      <c r="D145" s="48">
        <v>100</v>
      </c>
      <c r="E145" s="19">
        <v>0.48</v>
      </c>
      <c r="F145" s="19">
        <v>0.06</v>
      </c>
      <c r="G145" s="19">
        <v>1.5</v>
      </c>
      <c r="H145" s="19">
        <v>8.4</v>
      </c>
      <c r="I145" s="48">
        <v>106</v>
      </c>
    </row>
    <row r="146" spans="1:9" x14ac:dyDescent="0.2">
      <c r="A146" s="109"/>
      <c r="B146" s="17"/>
      <c r="C146" s="8"/>
      <c r="D146" s="50"/>
      <c r="E146" s="1">
        <v>0.89</v>
      </c>
      <c r="F146" s="1">
        <v>0.1</v>
      </c>
      <c r="G146" s="1">
        <v>2.4900000000000002</v>
      </c>
      <c r="H146" s="1">
        <v>13.94</v>
      </c>
      <c r="I146" s="50"/>
    </row>
    <row r="147" spans="1:9" x14ac:dyDescent="0.2">
      <c r="A147" s="109"/>
      <c r="B147" s="17" t="s">
        <v>68</v>
      </c>
      <c r="C147" s="6">
        <v>250</v>
      </c>
      <c r="D147" s="34">
        <v>250</v>
      </c>
      <c r="E147" s="19">
        <v>9.85</v>
      </c>
      <c r="F147" s="19">
        <v>4.83</v>
      </c>
      <c r="G147" s="19">
        <v>15.15</v>
      </c>
      <c r="H147" s="19">
        <v>143.5</v>
      </c>
      <c r="I147" s="48">
        <v>150</v>
      </c>
    </row>
    <row r="148" spans="1:9" x14ac:dyDescent="0.2">
      <c r="A148" s="109"/>
      <c r="B148" s="7" t="s">
        <v>52</v>
      </c>
      <c r="C148" s="36">
        <v>90</v>
      </c>
      <c r="D148" s="50">
        <v>100</v>
      </c>
      <c r="E148" s="1">
        <v>13.5</v>
      </c>
      <c r="F148" s="1">
        <v>9.6</v>
      </c>
      <c r="G148" s="1">
        <v>8.36</v>
      </c>
      <c r="H148" s="1">
        <v>169.7</v>
      </c>
      <c r="I148" s="50">
        <v>412</v>
      </c>
    </row>
    <row r="149" spans="1:9" x14ac:dyDescent="0.2">
      <c r="A149" s="109"/>
      <c r="B149" s="7"/>
      <c r="C149" s="36"/>
      <c r="D149" s="50"/>
      <c r="E149" s="1">
        <v>14.85</v>
      </c>
      <c r="F149" s="1">
        <v>10.56</v>
      </c>
      <c r="G149" s="1">
        <v>9.19</v>
      </c>
      <c r="H149" s="1">
        <v>186.67</v>
      </c>
      <c r="I149" s="50"/>
    </row>
    <row r="150" spans="1:9" x14ac:dyDescent="0.2">
      <c r="A150" s="109"/>
      <c r="B150" s="10" t="s">
        <v>17</v>
      </c>
      <c r="C150" s="37">
        <v>150</v>
      </c>
      <c r="D150" s="50">
        <v>180</v>
      </c>
      <c r="E150" s="1">
        <v>3.15</v>
      </c>
      <c r="F150" s="1">
        <v>6.6</v>
      </c>
      <c r="G150" s="1">
        <v>16.350000000000001</v>
      </c>
      <c r="H150" s="1">
        <v>138</v>
      </c>
      <c r="I150" s="9">
        <v>429</v>
      </c>
    </row>
    <row r="151" spans="1:9" x14ac:dyDescent="0.2">
      <c r="A151" s="109"/>
      <c r="B151" s="10"/>
      <c r="C151" s="37"/>
      <c r="D151" s="50"/>
      <c r="E151" s="1">
        <v>3.78</v>
      </c>
      <c r="F151" s="1">
        <v>7.92</v>
      </c>
      <c r="G151" s="1">
        <v>19.62</v>
      </c>
      <c r="H151" s="1">
        <v>165.6</v>
      </c>
      <c r="I151" s="9"/>
    </row>
    <row r="152" spans="1:9" x14ac:dyDescent="0.2">
      <c r="A152" s="109"/>
      <c r="B152" s="26" t="s">
        <v>42</v>
      </c>
      <c r="C152" s="8">
        <v>200</v>
      </c>
      <c r="D152" s="50">
        <v>200</v>
      </c>
      <c r="E152" s="1">
        <v>0.3</v>
      </c>
      <c r="F152" s="1">
        <v>0.2</v>
      </c>
      <c r="G152" s="1">
        <v>25.1</v>
      </c>
      <c r="H152" s="1">
        <v>103</v>
      </c>
      <c r="I152" s="50">
        <v>509</v>
      </c>
    </row>
    <row r="153" spans="1:9" x14ac:dyDescent="0.2">
      <c r="A153" s="109"/>
      <c r="B153" s="26" t="s">
        <v>18</v>
      </c>
      <c r="C153" s="8">
        <v>30</v>
      </c>
      <c r="D153" s="50">
        <v>30</v>
      </c>
      <c r="E153" s="1">
        <v>1.98</v>
      </c>
      <c r="F153" s="1">
        <v>0.36</v>
      </c>
      <c r="G153" s="1">
        <v>10.199999999999999</v>
      </c>
      <c r="H153" s="1">
        <v>54.3</v>
      </c>
      <c r="I153" s="50">
        <v>110</v>
      </c>
    </row>
    <row r="154" spans="1:9" x14ac:dyDescent="0.2">
      <c r="A154" s="109"/>
      <c r="B154" s="26" t="s">
        <v>29</v>
      </c>
      <c r="C154" s="8">
        <v>20</v>
      </c>
      <c r="D154" s="50">
        <v>20</v>
      </c>
      <c r="E154" s="1">
        <v>1.5</v>
      </c>
      <c r="F154" s="1">
        <v>0.57999999999999996</v>
      </c>
      <c r="G154" s="1">
        <v>10.28</v>
      </c>
      <c r="H154" s="1">
        <v>52.4</v>
      </c>
      <c r="I154" s="9">
        <v>111</v>
      </c>
    </row>
    <row r="155" spans="1:9" x14ac:dyDescent="0.2">
      <c r="A155" s="109"/>
      <c r="B155" s="115" t="s">
        <v>12</v>
      </c>
      <c r="C155" s="71">
        <f>SUM(C145:C154)</f>
        <v>800</v>
      </c>
      <c r="D155" s="72">
        <f>SUM(D145:D154)</f>
        <v>880</v>
      </c>
      <c r="E155" s="3">
        <f>E145+E147+E148+E150+E152+E153+E154</f>
        <v>30.759999999999998</v>
      </c>
      <c r="F155" s="3">
        <f t="shared" ref="F155:H155" si="13">F145+F147+F148+F150+F152+F153+F154</f>
        <v>22.229999999999993</v>
      </c>
      <c r="G155" s="3">
        <f t="shared" si="13"/>
        <v>86.940000000000012</v>
      </c>
      <c r="H155" s="3">
        <f t="shared" si="13"/>
        <v>669.3</v>
      </c>
      <c r="I155" s="9"/>
    </row>
    <row r="156" spans="1:9" x14ac:dyDescent="0.2">
      <c r="A156" s="110"/>
      <c r="B156" s="116"/>
      <c r="C156" s="23"/>
      <c r="D156" s="25"/>
      <c r="E156" s="25">
        <f>E146+E147+E149+E151+E152+E153+E154</f>
        <v>33.150000000000006</v>
      </c>
      <c r="F156" s="25">
        <f t="shared" ref="F156:H156" si="14">F146+F147+F149+F151+F152+F153+F154</f>
        <v>24.549999999999997</v>
      </c>
      <c r="G156" s="25">
        <f t="shared" si="14"/>
        <v>92.030000000000015</v>
      </c>
      <c r="H156" s="25">
        <f t="shared" si="14"/>
        <v>719.41</v>
      </c>
      <c r="I156" s="48"/>
    </row>
    <row r="157" spans="1:9" x14ac:dyDescent="0.2">
      <c r="A157" s="108"/>
      <c r="B157" s="16" t="s">
        <v>5</v>
      </c>
      <c r="C157" s="16"/>
      <c r="D157" s="22"/>
      <c r="E157" s="19"/>
      <c r="F157" s="19"/>
      <c r="G157" s="19"/>
      <c r="H157" s="19"/>
      <c r="I157" s="48"/>
    </row>
    <row r="158" spans="1:9" x14ac:dyDescent="0.2">
      <c r="A158" s="109"/>
      <c r="B158" s="35" t="s">
        <v>43</v>
      </c>
      <c r="C158" s="37">
        <v>200</v>
      </c>
      <c r="D158" s="50">
        <v>200</v>
      </c>
      <c r="E158" s="14">
        <v>1</v>
      </c>
      <c r="F158" s="14">
        <v>0.2</v>
      </c>
      <c r="G158" s="14">
        <v>0.2</v>
      </c>
      <c r="H158" s="1">
        <v>92</v>
      </c>
      <c r="I158" s="50">
        <v>518</v>
      </c>
    </row>
    <row r="159" spans="1:9" x14ac:dyDescent="0.2">
      <c r="A159" s="109"/>
      <c r="B159" s="54" t="s">
        <v>93</v>
      </c>
      <c r="C159" s="50">
        <v>15</v>
      </c>
      <c r="D159" s="48">
        <v>15</v>
      </c>
      <c r="E159" s="19">
        <v>0.41</v>
      </c>
      <c r="F159" s="19">
        <v>1.55</v>
      </c>
      <c r="G159" s="19">
        <v>11.6</v>
      </c>
      <c r="H159" s="19">
        <v>59.7</v>
      </c>
      <c r="I159" s="4"/>
    </row>
    <row r="160" spans="1:9" x14ac:dyDescent="0.2">
      <c r="A160" s="109"/>
      <c r="B160" s="5" t="s">
        <v>21</v>
      </c>
      <c r="C160" s="6">
        <v>200</v>
      </c>
      <c r="D160" s="34">
        <v>200</v>
      </c>
      <c r="E160" s="19">
        <v>3.3</v>
      </c>
      <c r="F160" s="19">
        <v>0.6</v>
      </c>
      <c r="G160" s="19">
        <v>25.2</v>
      </c>
      <c r="H160" s="19">
        <v>115.2</v>
      </c>
      <c r="I160" s="4">
        <v>112</v>
      </c>
    </row>
    <row r="161" spans="1:9" x14ac:dyDescent="0.2">
      <c r="A161" s="109"/>
      <c r="B161" s="23" t="s">
        <v>13</v>
      </c>
      <c r="C161" s="16">
        <f t="shared" ref="C161:H161" si="15">SUM(C158:C160)</f>
        <v>415</v>
      </c>
      <c r="D161" s="76">
        <f t="shared" si="15"/>
        <v>415</v>
      </c>
      <c r="E161" s="25">
        <f t="shared" si="15"/>
        <v>4.71</v>
      </c>
      <c r="F161" s="25">
        <f t="shared" si="15"/>
        <v>2.35</v>
      </c>
      <c r="G161" s="25">
        <f t="shared" si="15"/>
        <v>37</v>
      </c>
      <c r="H161" s="25">
        <f t="shared" si="15"/>
        <v>266.89999999999998</v>
      </c>
      <c r="I161" s="22"/>
    </row>
    <row r="162" spans="1:9" x14ac:dyDescent="0.2">
      <c r="A162" s="109"/>
      <c r="B162" s="115" t="s">
        <v>14</v>
      </c>
      <c r="C162" s="23"/>
      <c r="D162" s="25"/>
      <c r="E162" s="25">
        <f>E138+E143+E155+E161</f>
        <v>66.209999999999994</v>
      </c>
      <c r="F162" s="25">
        <f t="shared" ref="F162:H162" si="16">F138+F143+F155+F161</f>
        <v>61.29</v>
      </c>
      <c r="G162" s="25">
        <f t="shared" si="16"/>
        <v>206.35000000000002</v>
      </c>
      <c r="H162" s="25">
        <f t="shared" si="16"/>
        <v>1727.7999999999997</v>
      </c>
      <c r="I162" s="22"/>
    </row>
    <row r="163" spans="1:9" x14ac:dyDescent="0.2">
      <c r="A163" s="110"/>
      <c r="B163" s="116"/>
      <c r="C163" s="23"/>
      <c r="D163" s="22"/>
      <c r="E163" s="25">
        <f>E139+E143+E156+E161</f>
        <v>73.182999999999993</v>
      </c>
      <c r="F163" s="25">
        <f t="shared" ref="F163:H163" si="17">F139+F143+F156+F161</f>
        <v>70.359999999999985</v>
      </c>
      <c r="G163" s="25">
        <f t="shared" si="17"/>
        <v>213.45000000000002</v>
      </c>
      <c r="H163" s="25">
        <f t="shared" si="17"/>
        <v>1882.69</v>
      </c>
      <c r="I163" s="22"/>
    </row>
    <row r="164" spans="1:9" x14ac:dyDescent="0.2">
      <c r="A164" s="39" t="s">
        <v>70</v>
      </c>
      <c r="B164" s="39" t="s">
        <v>0</v>
      </c>
      <c r="C164" s="41"/>
      <c r="D164" s="44"/>
      <c r="E164" s="45"/>
      <c r="F164" s="46"/>
      <c r="G164" s="46"/>
      <c r="H164" s="47"/>
      <c r="I164" s="39" t="s">
        <v>70</v>
      </c>
    </row>
    <row r="165" spans="1:9" x14ac:dyDescent="0.2">
      <c r="A165" s="58"/>
      <c r="B165" s="7" t="s">
        <v>50</v>
      </c>
      <c r="C165" s="8">
        <v>45</v>
      </c>
      <c r="D165" s="50">
        <v>45</v>
      </c>
      <c r="E165" s="1">
        <v>6.7</v>
      </c>
      <c r="F165" s="1">
        <v>9.5</v>
      </c>
      <c r="G165" s="1">
        <v>9.9</v>
      </c>
      <c r="H165" s="1">
        <v>153</v>
      </c>
      <c r="I165" s="50">
        <v>90</v>
      </c>
    </row>
    <row r="166" spans="1:9" x14ac:dyDescent="0.2">
      <c r="A166" s="59"/>
      <c r="B166" s="10" t="s">
        <v>31</v>
      </c>
      <c r="C166" s="8">
        <v>40</v>
      </c>
      <c r="D166" s="53">
        <v>40</v>
      </c>
      <c r="E166" s="1">
        <v>5.0999999999999996</v>
      </c>
      <c r="F166" s="1">
        <v>4.5999999999999996</v>
      </c>
      <c r="G166" s="1">
        <v>0.3</v>
      </c>
      <c r="H166" s="1">
        <v>63</v>
      </c>
      <c r="I166" s="9">
        <v>300</v>
      </c>
    </row>
    <row r="167" spans="1:9" x14ac:dyDescent="0.2">
      <c r="A167" s="59"/>
      <c r="B167" s="7" t="s">
        <v>73</v>
      </c>
      <c r="C167" s="8">
        <v>200</v>
      </c>
      <c r="D167" s="8">
        <v>200</v>
      </c>
      <c r="E167" s="1">
        <v>6.42</v>
      </c>
      <c r="F167" s="1">
        <v>11.66</v>
      </c>
      <c r="G167" s="1">
        <v>44.2</v>
      </c>
      <c r="H167" s="1">
        <v>307.39999999999998</v>
      </c>
      <c r="I167" s="9">
        <v>263</v>
      </c>
    </row>
    <row r="168" spans="1:9" x14ac:dyDescent="0.2">
      <c r="A168" s="59"/>
      <c r="B168" s="10" t="s">
        <v>11</v>
      </c>
      <c r="C168" s="8">
        <v>200</v>
      </c>
      <c r="D168" s="53">
        <v>200</v>
      </c>
      <c r="E168" s="1">
        <v>1.4</v>
      </c>
      <c r="F168" s="1">
        <v>1.2</v>
      </c>
      <c r="G168" s="1">
        <v>11.4</v>
      </c>
      <c r="H168" s="1">
        <v>63</v>
      </c>
      <c r="I168" s="9">
        <v>501</v>
      </c>
    </row>
    <row r="169" spans="1:9" x14ac:dyDescent="0.2">
      <c r="A169" s="61"/>
      <c r="B169" s="26" t="s">
        <v>29</v>
      </c>
      <c r="C169" s="37">
        <v>20</v>
      </c>
      <c r="D169" s="50">
        <v>20</v>
      </c>
      <c r="E169" s="1">
        <v>1.5</v>
      </c>
      <c r="F169" s="1">
        <v>0.57999999999999996</v>
      </c>
      <c r="G169" s="1">
        <v>10.28</v>
      </c>
      <c r="H169" s="1">
        <v>52.4</v>
      </c>
      <c r="I169" s="4">
        <v>111</v>
      </c>
    </row>
    <row r="170" spans="1:9" x14ac:dyDescent="0.2">
      <c r="A170" s="60"/>
      <c r="B170" s="94" t="s">
        <v>2</v>
      </c>
      <c r="C170" s="31">
        <f t="shared" ref="C170:D170" si="18">SUM(C165:C169)</f>
        <v>505</v>
      </c>
      <c r="D170" s="68">
        <f t="shared" si="18"/>
        <v>505</v>
      </c>
      <c r="E170" s="30">
        <f>SUM(E165:E169)</f>
        <v>21.119999999999997</v>
      </c>
      <c r="F170" s="30">
        <f>SUM(F165:F169)</f>
        <v>27.539999999999996</v>
      </c>
      <c r="G170" s="30">
        <f>SUM(G165:G169)</f>
        <v>76.080000000000013</v>
      </c>
      <c r="H170" s="30">
        <f>SUM(H165:H169)</f>
        <v>638.79999999999995</v>
      </c>
      <c r="I170" s="9"/>
    </row>
    <row r="171" spans="1:9" x14ac:dyDescent="0.2">
      <c r="A171" s="103"/>
      <c r="B171" s="31" t="s">
        <v>37</v>
      </c>
      <c r="C171" s="8"/>
      <c r="D171" s="30"/>
      <c r="E171" s="30"/>
      <c r="F171" s="30"/>
      <c r="G171" s="30"/>
      <c r="H171" s="30"/>
      <c r="I171" s="9"/>
    </row>
    <row r="172" spans="1:9" x14ac:dyDescent="0.2">
      <c r="A172" s="104"/>
      <c r="B172" s="35" t="s">
        <v>53</v>
      </c>
      <c r="C172" s="37">
        <v>200</v>
      </c>
      <c r="D172" s="50">
        <v>200</v>
      </c>
      <c r="E172" s="14">
        <v>10</v>
      </c>
      <c r="F172" s="14">
        <v>6.4</v>
      </c>
      <c r="G172" s="14">
        <v>17</v>
      </c>
      <c r="H172" s="1">
        <v>174</v>
      </c>
      <c r="I172" s="50">
        <v>517</v>
      </c>
    </row>
    <row r="173" spans="1:9" x14ac:dyDescent="0.2">
      <c r="A173" s="104"/>
      <c r="B173" s="26" t="s">
        <v>29</v>
      </c>
      <c r="C173" s="37">
        <v>20</v>
      </c>
      <c r="D173" s="50">
        <v>20</v>
      </c>
      <c r="E173" s="1">
        <v>1.5</v>
      </c>
      <c r="F173" s="1">
        <v>0.57999999999999996</v>
      </c>
      <c r="G173" s="1">
        <v>10.28</v>
      </c>
      <c r="H173" s="1">
        <v>52.4</v>
      </c>
      <c r="I173" s="4">
        <v>111</v>
      </c>
    </row>
    <row r="174" spans="1:9" x14ac:dyDescent="0.2">
      <c r="A174" s="105"/>
      <c r="B174" s="29" t="s">
        <v>38</v>
      </c>
      <c r="C174" s="31">
        <f t="shared" ref="C174:H174" si="19">SUM(C172:C173)</f>
        <v>220</v>
      </c>
      <c r="D174" s="99">
        <f t="shared" si="19"/>
        <v>220</v>
      </c>
      <c r="E174" s="30">
        <f t="shared" si="19"/>
        <v>11.5</v>
      </c>
      <c r="F174" s="30">
        <f t="shared" si="19"/>
        <v>6.98</v>
      </c>
      <c r="G174" s="30">
        <f t="shared" si="19"/>
        <v>27.28</v>
      </c>
      <c r="H174" s="30">
        <f t="shared" si="19"/>
        <v>226.4</v>
      </c>
      <c r="I174" s="9"/>
    </row>
    <row r="175" spans="1:9" x14ac:dyDescent="0.2">
      <c r="A175" s="103"/>
      <c r="B175" s="31" t="s">
        <v>3</v>
      </c>
      <c r="C175" s="31"/>
      <c r="D175" s="8"/>
      <c r="E175" s="13"/>
      <c r="F175" s="30"/>
      <c r="G175" s="30"/>
      <c r="H175" s="30"/>
      <c r="I175" s="9"/>
    </row>
    <row r="176" spans="1:9" ht="25.5" x14ac:dyDescent="0.2">
      <c r="A176" s="104"/>
      <c r="B176" s="17" t="s">
        <v>71</v>
      </c>
      <c r="C176" s="8">
        <v>60</v>
      </c>
      <c r="D176" s="85">
        <v>100</v>
      </c>
      <c r="E176" s="86">
        <v>0.96</v>
      </c>
      <c r="F176" s="86">
        <v>6.06</v>
      </c>
      <c r="G176" s="86">
        <v>5.76</v>
      </c>
      <c r="H176" s="86">
        <v>81.599999999999994</v>
      </c>
      <c r="I176" s="85">
        <v>4</v>
      </c>
    </row>
    <row r="177" spans="1:9" x14ac:dyDescent="0.2">
      <c r="A177" s="104"/>
      <c r="B177" s="17"/>
      <c r="C177" s="8"/>
      <c r="D177" s="50"/>
      <c r="E177" s="1">
        <v>1.6</v>
      </c>
      <c r="F177" s="1">
        <v>10.1</v>
      </c>
      <c r="G177" s="1">
        <v>9.6</v>
      </c>
      <c r="H177" s="1">
        <v>136</v>
      </c>
      <c r="I177" s="50">
        <v>4</v>
      </c>
    </row>
    <row r="178" spans="1:9" x14ac:dyDescent="0.2">
      <c r="A178" s="104"/>
      <c r="B178" s="7" t="s">
        <v>72</v>
      </c>
      <c r="C178" s="8">
        <v>250</v>
      </c>
      <c r="D178" s="50">
        <v>250</v>
      </c>
      <c r="E178" s="1">
        <v>2.31</v>
      </c>
      <c r="F178" s="1">
        <v>6.75</v>
      </c>
      <c r="G178" s="14">
        <v>16.600000000000001</v>
      </c>
      <c r="H178" s="1">
        <v>137.5</v>
      </c>
      <c r="I178" s="50">
        <v>134</v>
      </c>
    </row>
    <row r="179" spans="1:9" x14ac:dyDescent="0.2">
      <c r="A179" s="62"/>
      <c r="B179" s="17" t="s">
        <v>86</v>
      </c>
      <c r="C179" s="36">
        <v>110</v>
      </c>
      <c r="D179" s="34">
        <v>120</v>
      </c>
      <c r="E179" s="19">
        <v>18.88</v>
      </c>
      <c r="F179" s="19">
        <v>20.170000000000002</v>
      </c>
      <c r="G179" s="19">
        <v>3.85</v>
      </c>
      <c r="H179" s="19">
        <v>272.25</v>
      </c>
      <c r="I179" s="48">
        <v>367</v>
      </c>
    </row>
    <row r="180" spans="1:9" x14ac:dyDescent="0.2">
      <c r="A180" s="62"/>
      <c r="B180" s="17"/>
      <c r="C180" s="36"/>
      <c r="D180" s="34"/>
      <c r="E180" s="19">
        <v>20.6</v>
      </c>
      <c r="F180" s="19">
        <v>22</v>
      </c>
      <c r="G180" s="19">
        <v>4.2</v>
      </c>
      <c r="H180" s="19">
        <v>297</v>
      </c>
      <c r="I180" s="48"/>
    </row>
    <row r="181" spans="1:9" x14ac:dyDescent="0.2">
      <c r="A181" s="62"/>
      <c r="B181" s="10" t="s">
        <v>33</v>
      </c>
      <c r="C181" s="8">
        <v>150</v>
      </c>
      <c r="D181" s="53">
        <v>180</v>
      </c>
      <c r="E181" s="1">
        <v>3.69</v>
      </c>
      <c r="F181" s="1">
        <v>6.1</v>
      </c>
      <c r="G181" s="1">
        <v>33.81</v>
      </c>
      <c r="H181" s="1">
        <v>204.6</v>
      </c>
      <c r="I181" s="9">
        <v>414</v>
      </c>
    </row>
    <row r="182" spans="1:9" x14ac:dyDescent="0.2">
      <c r="A182" s="62"/>
      <c r="B182" s="26"/>
      <c r="C182" s="49"/>
      <c r="D182" s="50"/>
      <c r="E182" s="50">
        <v>4.43</v>
      </c>
      <c r="F182" s="50">
        <v>7.32</v>
      </c>
      <c r="G182" s="50">
        <v>40.57</v>
      </c>
      <c r="H182" s="50">
        <v>245.52</v>
      </c>
      <c r="I182" s="50"/>
    </row>
    <row r="183" spans="1:9" x14ac:dyDescent="0.2">
      <c r="A183" s="109"/>
      <c r="B183" s="21" t="s">
        <v>60</v>
      </c>
      <c r="C183" s="6">
        <v>200</v>
      </c>
      <c r="D183" s="48">
        <v>200</v>
      </c>
      <c r="E183" s="20">
        <v>0.5</v>
      </c>
      <c r="F183" s="20">
        <v>0.2</v>
      </c>
      <c r="G183" s="20">
        <v>22.2</v>
      </c>
      <c r="H183" s="19">
        <v>93</v>
      </c>
      <c r="I183" s="48">
        <v>510</v>
      </c>
    </row>
    <row r="184" spans="1:9" x14ac:dyDescent="0.2">
      <c r="A184" s="109"/>
      <c r="B184" s="26" t="s">
        <v>18</v>
      </c>
      <c r="C184" s="8">
        <v>30</v>
      </c>
      <c r="D184" s="50">
        <v>30</v>
      </c>
      <c r="E184" s="1">
        <v>1.98</v>
      </c>
      <c r="F184" s="1">
        <v>0.36</v>
      </c>
      <c r="G184" s="1">
        <v>10.199999999999999</v>
      </c>
      <c r="H184" s="1">
        <v>54.3</v>
      </c>
      <c r="I184" s="50">
        <v>110</v>
      </c>
    </row>
    <row r="185" spans="1:9" x14ac:dyDescent="0.2">
      <c r="A185" s="109"/>
      <c r="B185" s="26" t="s">
        <v>29</v>
      </c>
      <c r="C185" s="8">
        <v>20</v>
      </c>
      <c r="D185" s="50">
        <v>20</v>
      </c>
      <c r="E185" s="1">
        <v>1.5</v>
      </c>
      <c r="F185" s="1">
        <v>0.57999999999999996</v>
      </c>
      <c r="G185" s="1">
        <v>10.28</v>
      </c>
      <c r="H185" s="1">
        <v>52.4</v>
      </c>
      <c r="I185" s="9">
        <v>111</v>
      </c>
    </row>
    <row r="186" spans="1:9" x14ac:dyDescent="0.2">
      <c r="A186" s="109"/>
      <c r="B186" s="106" t="s">
        <v>12</v>
      </c>
      <c r="C186" s="31">
        <f>SUM(C176:C185)</f>
        <v>820</v>
      </c>
      <c r="D186" s="51">
        <f>SUM(D176:D185)</f>
        <v>900</v>
      </c>
      <c r="E186" s="3">
        <f>E176+E178+E179+E181+E183+E184+E185</f>
        <v>29.82</v>
      </c>
      <c r="F186" s="3">
        <f t="shared" ref="F186:H186" si="20">F176+F178+F179+F181+F183+F184+F185</f>
        <v>40.220000000000006</v>
      </c>
      <c r="G186" s="3">
        <f t="shared" si="20"/>
        <v>102.7</v>
      </c>
      <c r="H186" s="3">
        <f t="shared" si="20"/>
        <v>895.65</v>
      </c>
      <c r="I186" s="9"/>
    </row>
    <row r="187" spans="1:9" x14ac:dyDescent="0.2">
      <c r="A187" s="110"/>
      <c r="B187" s="107"/>
      <c r="C187" s="51"/>
      <c r="D187" s="3"/>
      <c r="E187" s="3">
        <f>E177+E178+E180+E182+E183+E184+E185</f>
        <v>32.92</v>
      </c>
      <c r="F187" s="3">
        <f t="shared" ref="F187:H187" si="21">F177+F178+F180+F182+F183+F184+F185</f>
        <v>47.31</v>
      </c>
      <c r="G187" s="3">
        <f t="shared" si="21"/>
        <v>113.65</v>
      </c>
      <c r="H187" s="3">
        <f t="shared" si="21"/>
        <v>1015.7199999999999</v>
      </c>
      <c r="I187" s="50"/>
    </row>
    <row r="188" spans="1:9" x14ac:dyDescent="0.2">
      <c r="A188" s="108"/>
      <c r="B188" s="51" t="s">
        <v>5</v>
      </c>
      <c r="C188" s="51"/>
      <c r="D188" s="50"/>
      <c r="E188" s="1"/>
      <c r="F188" s="1"/>
      <c r="G188" s="1"/>
      <c r="H188" s="1"/>
      <c r="I188" s="50"/>
    </row>
    <row r="189" spans="1:9" x14ac:dyDescent="0.2">
      <c r="A189" s="109"/>
      <c r="B189" s="35" t="s">
        <v>43</v>
      </c>
      <c r="C189" s="37">
        <v>200</v>
      </c>
      <c r="D189" s="50">
        <v>200</v>
      </c>
      <c r="E189" s="14">
        <v>1</v>
      </c>
      <c r="F189" s="14">
        <v>0.2</v>
      </c>
      <c r="G189" s="14">
        <v>0.2</v>
      </c>
      <c r="H189" s="1">
        <v>92</v>
      </c>
      <c r="I189" s="50">
        <v>518</v>
      </c>
    </row>
    <row r="190" spans="1:9" x14ac:dyDescent="0.2">
      <c r="A190" s="109"/>
      <c r="B190" s="26" t="s">
        <v>20</v>
      </c>
      <c r="C190" s="8">
        <v>100</v>
      </c>
      <c r="D190" s="50">
        <v>100</v>
      </c>
      <c r="E190" s="1">
        <v>0.4</v>
      </c>
      <c r="F190" s="1">
        <v>0.4</v>
      </c>
      <c r="G190" s="1">
        <v>9.8000000000000007</v>
      </c>
      <c r="H190" s="1">
        <v>47</v>
      </c>
      <c r="I190" s="9">
        <v>112</v>
      </c>
    </row>
    <row r="191" spans="1:9" x14ac:dyDescent="0.2">
      <c r="A191" s="109"/>
      <c r="B191" s="51" t="s">
        <v>13</v>
      </c>
      <c r="C191" s="31">
        <f t="shared" ref="C191:H191" si="22">SUM(C189:C190)</f>
        <v>300</v>
      </c>
      <c r="D191" s="69">
        <f t="shared" si="22"/>
        <v>300</v>
      </c>
      <c r="E191" s="3">
        <f t="shared" si="22"/>
        <v>1.4</v>
      </c>
      <c r="F191" s="3">
        <f t="shared" si="22"/>
        <v>0.60000000000000009</v>
      </c>
      <c r="G191" s="3">
        <f t="shared" si="22"/>
        <v>10</v>
      </c>
      <c r="H191" s="3">
        <f t="shared" si="22"/>
        <v>139</v>
      </c>
      <c r="I191" s="50"/>
    </row>
    <row r="192" spans="1:9" x14ac:dyDescent="0.2">
      <c r="A192" s="109"/>
      <c r="B192" s="106" t="s">
        <v>14</v>
      </c>
      <c r="C192" s="31"/>
      <c r="D192" s="69"/>
      <c r="E192" s="3">
        <f>E170+E174+E186+E191</f>
        <v>63.839999999999996</v>
      </c>
      <c r="F192" s="3">
        <f t="shared" ref="F192:H192" si="23">F170+F174+F186+F191</f>
        <v>75.34</v>
      </c>
      <c r="G192" s="3">
        <f t="shared" si="23"/>
        <v>216.06</v>
      </c>
      <c r="H192" s="3">
        <f t="shared" si="23"/>
        <v>1899.85</v>
      </c>
      <c r="I192" s="50"/>
    </row>
    <row r="193" spans="1:9" x14ac:dyDescent="0.2">
      <c r="A193" s="110"/>
      <c r="B193" s="107"/>
      <c r="C193" s="51"/>
      <c r="D193" s="50"/>
      <c r="E193" s="3">
        <f>E170+E174+E187+E191</f>
        <v>66.94</v>
      </c>
      <c r="F193" s="3">
        <f t="shared" ref="F193:H193" si="24">F170+F174+F187+F191</f>
        <v>82.429999999999993</v>
      </c>
      <c r="G193" s="3">
        <f t="shared" si="24"/>
        <v>227.01000000000002</v>
      </c>
      <c r="H193" s="3">
        <f t="shared" si="24"/>
        <v>2019.9199999999998</v>
      </c>
      <c r="I193" s="50"/>
    </row>
    <row r="194" spans="1:9" x14ac:dyDescent="0.2">
      <c r="A194" s="39" t="s">
        <v>74</v>
      </c>
      <c r="B194" s="39" t="s">
        <v>0</v>
      </c>
      <c r="C194" s="39"/>
      <c r="D194" s="40"/>
      <c r="E194" s="40"/>
      <c r="F194" s="40"/>
      <c r="G194" s="40"/>
      <c r="H194" s="40"/>
      <c r="I194" s="39" t="s">
        <v>74</v>
      </c>
    </row>
    <row r="195" spans="1:9" x14ac:dyDescent="0.2">
      <c r="A195" s="108"/>
      <c r="B195" s="10" t="s">
        <v>112</v>
      </c>
      <c r="C195" s="8">
        <v>30</v>
      </c>
      <c r="D195" s="53">
        <v>30</v>
      </c>
      <c r="E195" s="1">
        <v>1.2</v>
      </c>
      <c r="F195" s="1">
        <v>12.5</v>
      </c>
      <c r="G195" s="1">
        <v>7.4</v>
      </c>
      <c r="H195" s="1">
        <v>147</v>
      </c>
      <c r="I195" s="9">
        <v>94</v>
      </c>
    </row>
    <row r="196" spans="1:9" ht="25.5" x14ac:dyDescent="0.2">
      <c r="A196" s="109"/>
      <c r="B196" s="17" t="s">
        <v>113</v>
      </c>
      <c r="C196" s="6">
        <v>180</v>
      </c>
      <c r="D196" s="48">
        <v>200</v>
      </c>
      <c r="E196" s="19">
        <v>18</v>
      </c>
      <c r="F196" s="19">
        <v>13.88</v>
      </c>
      <c r="G196" s="19">
        <v>23.25</v>
      </c>
      <c r="H196" s="19">
        <v>289.5</v>
      </c>
      <c r="I196" s="48">
        <v>321</v>
      </c>
    </row>
    <row r="197" spans="1:9" x14ac:dyDescent="0.2">
      <c r="A197" s="109"/>
      <c r="B197" s="10"/>
      <c r="C197" s="8"/>
      <c r="D197" s="53"/>
      <c r="E197" s="1">
        <v>24</v>
      </c>
      <c r="F197" s="1">
        <v>18.5</v>
      </c>
      <c r="G197" s="1">
        <v>31</v>
      </c>
      <c r="H197" s="1">
        <v>386</v>
      </c>
      <c r="I197" s="9"/>
    </row>
    <row r="198" spans="1:9" x14ac:dyDescent="0.2">
      <c r="A198" s="109"/>
      <c r="B198" s="5" t="s">
        <v>64</v>
      </c>
      <c r="C198" s="49">
        <v>200</v>
      </c>
      <c r="D198" s="50">
        <v>200</v>
      </c>
      <c r="E198" s="50">
        <v>0.1</v>
      </c>
      <c r="F198" s="50">
        <v>0</v>
      </c>
      <c r="G198" s="50">
        <v>15.2</v>
      </c>
      <c r="H198" s="50">
        <v>61</v>
      </c>
      <c r="I198" s="50">
        <v>494</v>
      </c>
    </row>
    <row r="199" spans="1:9" x14ac:dyDescent="0.2">
      <c r="A199" s="109"/>
      <c r="B199" s="111" t="s">
        <v>2</v>
      </c>
      <c r="C199" s="71">
        <f>SUM(C195:C198)</f>
        <v>410</v>
      </c>
      <c r="D199" s="72">
        <f>SUM(D195:D198)</f>
        <v>430</v>
      </c>
      <c r="E199" s="3">
        <f>E195+E196+E198</f>
        <v>19.3</v>
      </c>
      <c r="F199" s="3">
        <f t="shared" ref="F199:H199" si="25">F195+F196+F198</f>
        <v>26.380000000000003</v>
      </c>
      <c r="G199" s="3">
        <f t="shared" si="25"/>
        <v>45.849999999999994</v>
      </c>
      <c r="H199" s="3">
        <f t="shared" si="25"/>
        <v>497.5</v>
      </c>
      <c r="I199" s="9"/>
    </row>
    <row r="200" spans="1:9" x14ac:dyDescent="0.2">
      <c r="A200" s="110"/>
      <c r="B200" s="112"/>
      <c r="C200" s="12"/>
      <c r="D200" s="28"/>
      <c r="E200" s="28">
        <f>E195+E197+E198</f>
        <v>25.3</v>
      </c>
      <c r="F200" s="28">
        <f t="shared" ref="F200:H200" si="26">F195+F197+F198</f>
        <v>31</v>
      </c>
      <c r="G200" s="28">
        <f t="shared" si="26"/>
        <v>53.599999999999994</v>
      </c>
      <c r="H200" s="28">
        <f t="shared" si="26"/>
        <v>594</v>
      </c>
      <c r="I200" s="11"/>
    </row>
    <row r="201" spans="1:9" x14ac:dyDescent="0.2">
      <c r="A201" s="103"/>
      <c r="B201" s="31" t="s">
        <v>37</v>
      </c>
      <c r="C201" s="12"/>
      <c r="D201" s="28"/>
      <c r="E201" s="28"/>
      <c r="F201" s="28"/>
      <c r="G201" s="28"/>
      <c r="H201" s="28"/>
      <c r="I201" s="11"/>
    </row>
    <row r="202" spans="1:9" x14ac:dyDescent="0.2">
      <c r="A202" s="104"/>
      <c r="B202" s="35" t="s">
        <v>48</v>
      </c>
      <c r="C202" s="37">
        <v>200</v>
      </c>
      <c r="D202" s="50">
        <v>200</v>
      </c>
      <c r="E202" s="14">
        <v>5.8</v>
      </c>
      <c r="F202" s="14">
        <v>5</v>
      </c>
      <c r="G202" s="14">
        <v>9.6</v>
      </c>
      <c r="H202" s="1">
        <v>106</v>
      </c>
      <c r="I202" s="50">
        <v>515</v>
      </c>
    </row>
    <row r="203" spans="1:9" x14ac:dyDescent="0.2">
      <c r="A203" s="104"/>
      <c r="B203" s="26" t="s">
        <v>29</v>
      </c>
      <c r="C203" s="8">
        <v>20</v>
      </c>
      <c r="D203" s="50">
        <v>20</v>
      </c>
      <c r="E203" s="1">
        <v>1.5</v>
      </c>
      <c r="F203" s="1">
        <v>0.57999999999999996</v>
      </c>
      <c r="G203" s="1">
        <v>10.28</v>
      </c>
      <c r="H203" s="1">
        <v>52.4</v>
      </c>
      <c r="I203" s="9">
        <v>111</v>
      </c>
    </row>
    <row r="204" spans="1:9" x14ac:dyDescent="0.2">
      <c r="A204" s="105"/>
      <c r="B204" s="29" t="s">
        <v>38</v>
      </c>
      <c r="C204" s="97">
        <f t="shared" ref="C204:H204" si="27">SUM(C202:C203)</f>
        <v>220</v>
      </c>
      <c r="D204" s="98">
        <f t="shared" si="27"/>
        <v>220</v>
      </c>
      <c r="E204" s="28">
        <f t="shared" si="27"/>
        <v>7.3</v>
      </c>
      <c r="F204" s="28">
        <f t="shared" si="27"/>
        <v>5.58</v>
      </c>
      <c r="G204" s="28">
        <f t="shared" si="27"/>
        <v>19.88</v>
      </c>
      <c r="H204" s="28">
        <f t="shared" si="27"/>
        <v>158.4</v>
      </c>
      <c r="I204" s="11"/>
    </row>
    <row r="205" spans="1:9" x14ac:dyDescent="0.2">
      <c r="A205" s="103"/>
      <c r="B205" s="51" t="s">
        <v>3</v>
      </c>
      <c r="C205" s="12"/>
      <c r="D205" s="13"/>
      <c r="E205" s="28"/>
      <c r="F205" s="28"/>
      <c r="G205" s="28"/>
      <c r="H205" s="28"/>
      <c r="I205" s="11"/>
    </row>
    <row r="206" spans="1:9" x14ac:dyDescent="0.2">
      <c r="A206" s="104"/>
      <c r="B206" s="10" t="s">
        <v>75</v>
      </c>
      <c r="C206" s="8">
        <v>60</v>
      </c>
      <c r="D206" s="48">
        <v>100</v>
      </c>
      <c r="E206" s="1">
        <v>0.6</v>
      </c>
      <c r="F206" s="1">
        <v>3.72</v>
      </c>
      <c r="G206" s="1">
        <v>2.16</v>
      </c>
      <c r="H206" s="1">
        <v>44.4</v>
      </c>
      <c r="I206" s="50">
        <v>19</v>
      </c>
    </row>
    <row r="207" spans="1:9" x14ac:dyDescent="0.2">
      <c r="A207" s="104"/>
      <c r="B207" s="10"/>
      <c r="C207" s="8"/>
      <c r="D207" s="48"/>
      <c r="E207" s="19">
        <v>1</v>
      </c>
      <c r="F207" s="19">
        <v>6.2</v>
      </c>
      <c r="G207" s="19">
        <v>3.6</v>
      </c>
      <c r="H207" s="19">
        <v>74</v>
      </c>
      <c r="I207" s="9"/>
    </row>
    <row r="208" spans="1:9" x14ac:dyDescent="0.2">
      <c r="A208" s="104"/>
      <c r="B208" s="17" t="s">
        <v>76</v>
      </c>
      <c r="C208" s="6">
        <v>250</v>
      </c>
      <c r="D208" s="34">
        <v>250</v>
      </c>
      <c r="E208" s="19">
        <v>2.54</v>
      </c>
      <c r="F208" s="19">
        <v>6.5</v>
      </c>
      <c r="G208" s="19">
        <v>8.1</v>
      </c>
      <c r="H208" s="19">
        <v>99.2</v>
      </c>
      <c r="I208" s="48">
        <v>142</v>
      </c>
    </row>
    <row r="209" spans="1:9" x14ac:dyDescent="0.2">
      <c r="A209" s="104"/>
      <c r="B209" s="17" t="s">
        <v>77</v>
      </c>
      <c r="C209" s="36">
        <v>90</v>
      </c>
      <c r="D209" s="34">
        <v>100</v>
      </c>
      <c r="E209" s="19">
        <v>15.57</v>
      </c>
      <c r="F209" s="19">
        <v>10.53</v>
      </c>
      <c r="G209" s="19">
        <v>10.62</v>
      </c>
      <c r="H209" s="19">
        <v>199.8</v>
      </c>
      <c r="I209" s="48">
        <v>399</v>
      </c>
    </row>
    <row r="210" spans="1:9" x14ac:dyDescent="0.2">
      <c r="A210" s="104"/>
      <c r="B210" s="17"/>
      <c r="C210" s="36"/>
      <c r="D210" s="34"/>
      <c r="E210" s="19">
        <v>17.3</v>
      </c>
      <c r="F210" s="19">
        <v>11.7</v>
      </c>
      <c r="G210" s="19">
        <v>11.8</v>
      </c>
      <c r="H210" s="19">
        <v>222</v>
      </c>
      <c r="I210" s="48"/>
    </row>
    <row r="211" spans="1:9" x14ac:dyDescent="0.2">
      <c r="A211" s="104"/>
      <c r="B211" s="10" t="s">
        <v>32</v>
      </c>
      <c r="C211" s="8">
        <v>150</v>
      </c>
      <c r="D211" s="53">
        <v>180</v>
      </c>
      <c r="E211" s="1">
        <v>7.8</v>
      </c>
      <c r="F211" s="1">
        <v>17.100000000000001</v>
      </c>
      <c r="G211" s="1">
        <v>34.5</v>
      </c>
      <c r="H211" s="1">
        <v>253.05</v>
      </c>
      <c r="I211" s="9">
        <v>237</v>
      </c>
    </row>
    <row r="212" spans="1:9" x14ac:dyDescent="0.2">
      <c r="A212" s="104"/>
      <c r="B212" s="26"/>
      <c r="C212" s="49"/>
      <c r="D212" s="50"/>
      <c r="E212" s="50">
        <v>9.36</v>
      </c>
      <c r="F212" s="50">
        <v>20.52</v>
      </c>
      <c r="G212" s="50">
        <v>41.4</v>
      </c>
      <c r="H212" s="50">
        <v>303.66000000000003</v>
      </c>
      <c r="I212" s="50"/>
    </row>
    <row r="213" spans="1:9" x14ac:dyDescent="0.2">
      <c r="A213" s="104"/>
      <c r="B213" s="26" t="s">
        <v>36</v>
      </c>
      <c r="C213" s="8">
        <v>200</v>
      </c>
      <c r="D213" s="50">
        <v>200</v>
      </c>
      <c r="E213" s="1">
        <v>0.5</v>
      </c>
      <c r="F213" s="1">
        <v>0</v>
      </c>
      <c r="G213" s="1">
        <v>27</v>
      </c>
      <c r="H213" s="1">
        <v>110</v>
      </c>
      <c r="I213" s="50">
        <v>508</v>
      </c>
    </row>
    <row r="214" spans="1:9" x14ac:dyDescent="0.2">
      <c r="A214" s="104"/>
      <c r="B214" s="26" t="s">
        <v>18</v>
      </c>
      <c r="C214" s="8">
        <v>30</v>
      </c>
      <c r="D214" s="50">
        <v>30</v>
      </c>
      <c r="E214" s="1">
        <v>1.98</v>
      </c>
      <c r="F214" s="1">
        <v>0.36</v>
      </c>
      <c r="G214" s="1">
        <v>10.199999999999999</v>
      </c>
      <c r="H214" s="1">
        <v>54.3</v>
      </c>
      <c r="I214" s="50">
        <v>110</v>
      </c>
    </row>
    <row r="215" spans="1:9" x14ac:dyDescent="0.2">
      <c r="A215" s="104"/>
      <c r="B215" s="26" t="s">
        <v>29</v>
      </c>
      <c r="C215" s="8">
        <v>20</v>
      </c>
      <c r="D215" s="50">
        <v>20</v>
      </c>
      <c r="E215" s="1">
        <v>1.5</v>
      </c>
      <c r="F215" s="1">
        <v>0.57999999999999996</v>
      </c>
      <c r="G215" s="1">
        <v>10.28</v>
      </c>
      <c r="H215" s="1">
        <v>52.4</v>
      </c>
      <c r="I215" s="9">
        <v>111</v>
      </c>
    </row>
    <row r="216" spans="1:9" x14ac:dyDescent="0.2">
      <c r="A216" s="104"/>
      <c r="B216" s="106" t="s">
        <v>12</v>
      </c>
      <c r="C216" s="71">
        <f>SUM(C206:C215)</f>
        <v>800</v>
      </c>
      <c r="D216" s="72">
        <f>SUM(D206:D215)</f>
        <v>880</v>
      </c>
      <c r="E216" s="3">
        <f>E206+E208+E209+E211+E213+E214+E215</f>
        <v>30.490000000000002</v>
      </c>
      <c r="F216" s="3">
        <f t="shared" ref="F216:H216" si="28">F206+F208+F209+F211+F213+F214+F215</f>
        <v>38.79</v>
      </c>
      <c r="G216" s="3">
        <f t="shared" si="28"/>
        <v>102.86</v>
      </c>
      <c r="H216" s="3">
        <f t="shared" si="28"/>
        <v>813.15</v>
      </c>
      <c r="I216" s="9"/>
    </row>
    <row r="217" spans="1:9" x14ac:dyDescent="0.2">
      <c r="A217" s="105"/>
      <c r="B217" s="107"/>
      <c r="C217" s="2"/>
      <c r="D217" s="3"/>
      <c r="E217" s="3">
        <f>E207+E208+E210+E212+E213+E214+E215</f>
        <v>34.18</v>
      </c>
      <c r="F217" s="3">
        <f t="shared" ref="F217:H217" si="29">F207+F208+F210+F212+F213+F214+F215</f>
        <v>45.86</v>
      </c>
      <c r="G217" s="3">
        <f t="shared" si="29"/>
        <v>112.38000000000001</v>
      </c>
      <c r="H217" s="3">
        <f t="shared" si="29"/>
        <v>915.56</v>
      </c>
      <c r="I217" s="50"/>
    </row>
    <row r="218" spans="1:9" x14ac:dyDescent="0.2">
      <c r="A218" s="108"/>
      <c r="B218" s="51" t="s">
        <v>5</v>
      </c>
      <c r="C218" s="51"/>
      <c r="D218" s="15"/>
      <c r="E218" s="1"/>
      <c r="F218" s="1"/>
      <c r="G218" s="1"/>
      <c r="H218" s="1"/>
      <c r="I218" s="50"/>
    </row>
    <row r="219" spans="1:9" x14ac:dyDescent="0.2">
      <c r="A219" s="109"/>
      <c r="B219" s="35" t="s">
        <v>43</v>
      </c>
      <c r="C219" s="37">
        <v>200</v>
      </c>
      <c r="D219" s="50">
        <v>200</v>
      </c>
      <c r="E219" s="14">
        <v>1</v>
      </c>
      <c r="F219" s="14">
        <v>0.2</v>
      </c>
      <c r="G219" s="14">
        <v>0.2</v>
      </c>
      <c r="H219" s="1">
        <v>92</v>
      </c>
      <c r="I219" s="50">
        <v>518</v>
      </c>
    </row>
    <row r="220" spans="1:9" x14ac:dyDescent="0.2">
      <c r="A220" s="109"/>
      <c r="B220" s="26" t="s">
        <v>22</v>
      </c>
      <c r="C220" s="8">
        <v>150</v>
      </c>
      <c r="D220" s="50">
        <v>150</v>
      </c>
      <c r="E220" s="1">
        <v>1.35</v>
      </c>
      <c r="F220" s="1">
        <v>0.3</v>
      </c>
      <c r="G220" s="1">
        <v>12.15</v>
      </c>
      <c r="H220" s="1">
        <v>64.5</v>
      </c>
      <c r="I220" s="9">
        <v>112</v>
      </c>
    </row>
    <row r="221" spans="1:9" x14ac:dyDescent="0.2">
      <c r="A221" s="109"/>
      <c r="B221" s="2" t="s">
        <v>13</v>
      </c>
      <c r="C221" s="93">
        <f>SUM(C219:C220)</f>
        <v>350</v>
      </c>
      <c r="D221" s="72">
        <f>SUM(C221)</f>
        <v>350</v>
      </c>
      <c r="E221" s="3">
        <f>SUM(E219:E220)</f>
        <v>2.35</v>
      </c>
      <c r="F221" s="3">
        <f>SUM(F219:F220)</f>
        <v>0.5</v>
      </c>
      <c r="G221" s="3">
        <f>SUM(G219:G220)</f>
        <v>12.35</v>
      </c>
      <c r="H221" s="3">
        <f>SUM(H219:H220)</f>
        <v>156.5</v>
      </c>
      <c r="I221" s="15"/>
    </row>
    <row r="222" spans="1:9" x14ac:dyDescent="0.2">
      <c r="A222" s="109"/>
      <c r="B222" s="106" t="s">
        <v>14</v>
      </c>
      <c r="C222" s="38"/>
      <c r="D222" s="3"/>
      <c r="E222" s="3">
        <f>E199+E204+E216+E221</f>
        <v>59.440000000000005</v>
      </c>
      <c r="F222" s="3">
        <f t="shared" ref="F222:H222" si="30">F199+F204+F216+F221</f>
        <v>71.25</v>
      </c>
      <c r="G222" s="3">
        <f t="shared" si="30"/>
        <v>180.93999999999997</v>
      </c>
      <c r="H222" s="3">
        <f t="shared" si="30"/>
        <v>1625.55</v>
      </c>
      <c r="I222" s="15"/>
    </row>
    <row r="223" spans="1:9" x14ac:dyDescent="0.2">
      <c r="A223" s="110"/>
      <c r="B223" s="107"/>
      <c r="C223" s="2"/>
      <c r="D223" s="15"/>
      <c r="E223" s="3">
        <f>E200+E204+E217+E221</f>
        <v>69.13</v>
      </c>
      <c r="F223" s="3">
        <f t="shared" ref="F223:H223" si="31">F200+F204+F217+F221</f>
        <v>82.94</v>
      </c>
      <c r="G223" s="3">
        <f t="shared" si="31"/>
        <v>198.21</v>
      </c>
      <c r="H223" s="3">
        <f t="shared" si="31"/>
        <v>1824.46</v>
      </c>
      <c r="I223" s="15"/>
    </row>
    <row r="224" spans="1:9" x14ac:dyDescent="0.2">
      <c r="A224" s="42" t="s">
        <v>78</v>
      </c>
      <c r="B224" s="39" t="s">
        <v>0</v>
      </c>
      <c r="C224" s="39"/>
      <c r="D224" s="43"/>
      <c r="E224" s="43"/>
      <c r="F224" s="43"/>
      <c r="G224" s="43"/>
      <c r="H224" s="43"/>
      <c r="I224" s="42" t="s">
        <v>78</v>
      </c>
    </row>
    <row r="225" spans="1:9" x14ac:dyDescent="0.2">
      <c r="A225" s="67"/>
      <c r="B225" s="32" t="s">
        <v>30</v>
      </c>
      <c r="C225" s="48">
        <v>60</v>
      </c>
      <c r="D225" s="48">
        <v>100</v>
      </c>
      <c r="E225" s="19">
        <v>0.48</v>
      </c>
      <c r="F225" s="19">
        <v>0.06</v>
      </c>
      <c r="G225" s="19">
        <v>1.5</v>
      </c>
      <c r="H225" s="19">
        <v>8.4</v>
      </c>
      <c r="I225" s="48">
        <v>106</v>
      </c>
    </row>
    <row r="226" spans="1:9" x14ac:dyDescent="0.2">
      <c r="A226" s="67"/>
      <c r="B226" s="17"/>
      <c r="C226" s="8"/>
      <c r="D226" s="50"/>
      <c r="E226" s="1">
        <v>0.89</v>
      </c>
      <c r="F226" s="1">
        <v>0.1</v>
      </c>
      <c r="G226" s="1">
        <v>2.4900000000000002</v>
      </c>
      <c r="H226" s="1">
        <v>13.94</v>
      </c>
      <c r="I226" s="50"/>
    </row>
    <row r="227" spans="1:9" x14ac:dyDescent="0.2">
      <c r="A227" s="109"/>
      <c r="B227" s="26" t="s">
        <v>58</v>
      </c>
      <c r="C227" s="50">
        <v>240</v>
      </c>
      <c r="D227" s="50">
        <v>280</v>
      </c>
      <c r="E227" s="50">
        <v>18.149999999999999</v>
      </c>
      <c r="F227" s="50">
        <v>17.850000000000001</v>
      </c>
      <c r="G227" s="50">
        <v>47.23</v>
      </c>
      <c r="H227" s="63">
        <v>422.4</v>
      </c>
      <c r="I227" s="50">
        <v>370</v>
      </c>
    </row>
    <row r="228" spans="1:9" x14ac:dyDescent="0.2">
      <c r="A228" s="109"/>
      <c r="B228" s="26"/>
      <c r="C228" s="49"/>
      <c r="D228" s="50"/>
      <c r="E228" s="50">
        <v>21.17</v>
      </c>
      <c r="F228" s="50">
        <v>20.83</v>
      </c>
      <c r="G228" s="50">
        <v>55.1</v>
      </c>
      <c r="H228" s="63">
        <v>492.8</v>
      </c>
      <c r="I228" s="50"/>
    </row>
    <row r="229" spans="1:9" x14ac:dyDescent="0.2">
      <c r="A229" s="109"/>
      <c r="B229" s="10" t="s">
        <v>40</v>
      </c>
      <c r="C229" s="8">
        <v>200</v>
      </c>
      <c r="D229" s="53">
        <v>200</v>
      </c>
      <c r="E229" s="1">
        <v>1.5</v>
      </c>
      <c r="F229" s="1">
        <v>1.3</v>
      </c>
      <c r="G229" s="1">
        <v>15.9</v>
      </c>
      <c r="H229" s="1">
        <v>81</v>
      </c>
      <c r="I229" s="9">
        <v>495</v>
      </c>
    </row>
    <row r="230" spans="1:9" x14ac:dyDescent="0.2">
      <c r="A230" s="109"/>
      <c r="B230" s="26" t="s">
        <v>29</v>
      </c>
      <c r="C230" s="8">
        <v>20</v>
      </c>
      <c r="D230" s="50">
        <v>20</v>
      </c>
      <c r="E230" s="1">
        <v>1.5</v>
      </c>
      <c r="F230" s="1">
        <v>0.57999999999999996</v>
      </c>
      <c r="G230" s="1">
        <v>10.28</v>
      </c>
      <c r="H230" s="1">
        <v>52.4</v>
      </c>
      <c r="I230" s="9">
        <v>111</v>
      </c>
    </row>
    <row r="231" spans="1:9" x14ac:dyDescent="0.2">
      <c r="A231" s="109"/>
      <c r="B231" s="132" t="s">
        <v>2</v>
      </c>
      <c r="C231" s="31">
        <f>SUM(C225:C230)</f>
        <v>520</v>
      </c>
      <c r="D231" s="51">
        <f>SUM(D225:D230)</f>
        <v>600</v>
      </c>
      <c r="E231" s="3">
        <v>21.63</v>
      </c>
      <c r="F231" s="3">
        <v>19.79</v>
      </c>
      <c r="G231" s="3">
        <v>74.91</v>
      </c>
      <c r="H231" s="3">
        <v>564.20000000000005</v>
      </c>
      <c r="I231" s="9"/>
    </row>
    <row r="232" spans="1:9" x14ac:dyDescent="0.2">
      <c r="A232" s="110"/>
      <c r="B232" s="133"/>
      <c r="C232" s="31"/>
      <c r="D232" s="70"/>
      <c r="E232" s="3">
        <v>43.69</v>
      </c>
      <c r="F232" s="3">
        <v>22.27</v>
      </c>
      <c r="G232" s="3">
        <v>83.77</v>
      </c>
      <c r="H232" s="3">
        <v>640.14</v>
      </c>
      <c r="I232" s="27"/>
    </row>
    <row r="233" spans="1:9" x14ac:dyDescent="0.2">
      <c r="A233" s="58"/>
      <c r="B233" s="31" t="s">
        <v>37</v>
      </c>
      <c r="C233" s="8"/>
      <c r="D233" s="55"/>
      <c r="E233" s="55"/>
      <c r="F233" s="55"/>
      <c r="G233" s="55"/>
      <c r="H233" s="55"/>
      <c r="I233" s="27"/>
    </row>
    <row r="234" spans="1:9" x14ac:dyDescent="0.2">
      <c r="A234" s="59"/>
      <c r="B234" s="35" t="s">
        <v>53</v>
      </c>
      <c r="C234" s="37">
        <v>200</v>
      </c>
      <c r="D234" s="50">
        <v>200</v>
      </c>
      <c r="E234" s="14">
        <v>10</v>
      </c>
      <c r="F234" s="14">
        <v>6.4</v>
      </c>
      <c r="G234" s="14">
        <v>17</v>
      </c>
      <c r="H234" s="1">
        <v>174</v>
      </c>
      <c r="I234" s="50">
        <v>517</v>
      </c>
    </row>
    <row r="235" spans="1:9" x14ac:dyDescent="0.2">
      <c r="A235" s="59"/>
      <c r="B235" s="26" t="s">
        <v>29</v>
      </c>
      <c r="C235" s="8">
        <v>20</v>
      </c>
      <c r="D235" s="50">
        <v>20</v>
      </c>
      <c r="E235" s="1">
        <v>1.5</v>
      </c>
      <c r="F235" s="1">
        <v>0.57999999999999996</v>
      </c>
      <c r="G235" s="1">
        <v>10.28</v>
      </c>
      <c r="H235" s="1">
        <v>52.4</v>
      </c>
      <c r="I235" s="9">
        <v>111</v>
      </c>
    </row>
    <row r="236" spans="1:9" x14ac:dyDescent="0.2">
      <c r="A236" s="60"/>
      <c r="B236" s="29" t="s">
        <v>38</v>
      </c>
      <c r="C236" s="31">
        <f t="shared" ref="C236:H236" si="32">SUM(C234:C235)</f>
        <v>220</v>
      </c>
      <c r="D236" s="51">
        <f t="shared" si="32"/>
        <v>220</v>
      </c>
      <c r="E236" s="3">
        <f t="shared" si="32"/>
        <v>11.5</v>
      </c>
      <c r="F236" s="3">
        <f t="shared" si="32"/>
        <v>6.98</v>
      </c>
      <c r="G236" s="3">
        <f t="shared" si="32"/>
        <v>27.28</v>
      </c>
      <c r="H236" s="3">
        <f t="shared" si="32"/>
        <v>226.4</v>
      </c>
      <c r="I236" s="27"/>
    </row>
    <row r="237" spans="1:9" x14ac:dyDescent="0.2">
      <c r="A237" s="108"/>
      <c r="B237" s="51" t="s">
        <v>3</v>
      </c>
      <c r="C237" s="51"/>
      <c r="D237" s="56"/>
      <c r="E237" s="57"/>
      <c r="F237" s="57"/>
      <c r="G237" s="57"/>
      <c r="H237" s="57"/>
      <c r="I237" s="50"/>
    </row>
    <row r="238" spans="1:9" x14ac:dyDescent="0.2">
      <c r="A238" s="109"/>
      <c r="B238" s="17" t="s">
        <v>79</v>
      </c>
      <c r="C238" s="6">
        <v>60</v>
      </c>
      <c r="D238" s="48">
        <v>100</v>
      </c>
      <c r="E238" s="19">
        <v>0.9</v>
      </c>
      <c r="F238" s="19">
        <v>3.3</v>
      </c>
      <c r="G238" s="19">
        <v>5.04</v>
      </c>
      <c r="H238" s="19">
        <v>53.4</v>
      </c>
      <c r="I238" s="48">
        <v>50</v>
      </c>
    </row>
    <row r="239" spans="1:9" x14ac:dyDescent="0.2">
      <c r="A239" s="109"/>
      <c r="B239" s="17"/>
      <c r="C239" s="6"/>
      <c r="D239" s="48"/>
      <c r="E239" s="19">
        <v>1.5</v>
      </c>
      <c r="F239" s="19">
        <v>5.5</v>
      </c>
      <c r="G239" s="19">
        <v>8.4</v>
      </c>
      <c r="H239" s="19">
        <v>89</v>
      </c>
      <c r="I239" s="48"/>
    </row>
    <row r="240" spans="1:9" ht="25.5" x14ac:dyDescent="0.2">
      <c r="A240" s="109"/>
      <c r="B240" s="7" t="s">
        <v>62</v>
      </c>
      <c r="C240" s="8">
        <v>250</v>
      </c>
      <c r="D240" s="85">
        <v>250</v>
      </c>
      <c r="E240" s="86">
        <v>2.6</v>
      </c>
      <c r="F240" s="86">
        <v>2.8</v>
      </c>
      <c r="G240" s="87">
        <v>18.600000000000001</v>
      </c>
      <c r="H240" s="86">
        <v>109.8</v>
      </c>
      <c r="I240" s="85">
        <v>158</v>
      </c>
    </row>
    <row r="241" spans="1:9" x14ac:dyDescent="0.2">
      <c r="A241" s="109"/>
      <c r="B241" s="10" t="s">
        <v>80</v>
      </c>
      <c r="C241" s="50">
        <v>90</v>
      </c>
      <c r="D241" s="50">
        <v>100</v>
      </c>
      <c r="E241" s="19">
        <v>12.96</v>
      </c>
      <c r="F241" s="19">
        <v>5.46</v>
      </c>
      <c r="G241" s="19">
        <v>8.19</v>
      </c>
      <c r="H241" s="19">
        <v>157.5</v>
      </c>
      <c r="I241" s="48">
        <v>341</v>
      </c>
    </row>
    <row r="242" spans="1:9" x14ac:dyDescent="0.2">
      <c r="A242" s="109"/>
      <c r="B242" s="10"/>
      <c r="C242" s="49"/>
      <c r="D242" s="50"/>
      <c r="E242" s="50">
        <v>14.4</v>
      </c>
      <c r="F242" s="50">
        <v>6.07</v>
      </c>
      <c r="G242" s="50">
        <v>9.1</v>
      </c>
      <c r="H242" s="50">
        <v>175</v>
      </c>
      <c r="I242" s="50"/>
    </row>
    <row r="243" spans="1:9" x14ac:dyDescent="0.2">
      <c r="A243" s="109"/>
      <c r="B243" s="10" t="s">
        <v>17</v>
      </c>
      <c r="C243" s="37">
        <v>150</v>
      </c>
      <c r="D243" s="50">
        <v>180</v>
      </c>
      <c r="E243" s="1">
        <v>3.15</v>
      </c>
      <c r="F243" s="1">
        <v>6.6</v>
      </c>
      <c r="G243" s="1">
        <v>16.350000000000001</v>
      </c>
      <c r="H243" s="1">
        <v>138</v>
      </c>
      <c r="I243" s="9">
        <v>429</v>
      </c>
    </row>
    <row r="244" spans="1:9" x14ac:dyDescent="0.2">
      <c r="A244" s="109"/>
      <c r="B244" s="10"/>
      <c r="C244" s="37"/>
      <c r="D244" s="50"/>
      <c r="E244" s="1">
        <v>3.78</v>
      </c>
      <c r="F244" s="1">
        <v>7.92</v>
      </c>
      <c r="G244" s="1">
        <v>19.62</v>
      </c>
      <c r="H244" s="1">
        <v>165.6</v>
      </c>
      <c r="I244" s="9"/>
    </row>
    <row r="245" spans="1:9" x14ac:dyDescent="0.2">
      <c r="A245" s="109"/>
      <c r="B245" s="21" t="s">
        <v>109</v>
      </c>
      <c r="C245" s="6">
        <v>200</v>
      </c>
      <c r="D245" s="48">
        <v>200</v>
      </c>
      <c r="E245" s="20">
        <v>1.4</v>
      </c>
      <c r="F245" s="20">
        <v>0</v>
      </c>
      <c r="G245" s="20">
        <v>29</v>
      </c>
      <c r="H245" s="19">
        <v>29</v>
      </c>
      <c r="I245" s="48">
        <v>503</v>
      </c>
    </row>
    <row r="246" spans="1:9" x14ac:dyDescent="0.2">
      <c r="A246" s="109"/>
      <c r="B246" s="26" t="s">
        <v>18</v>
      </c>
      <c r="C246" s="8">
        <v>30</v>
      </c>
      <c r="D246" s="50">
        <v>30</v>
      </c>
      <c r="E246" s="1">
        <v>1.98</v>
      </c>
      <c r="F246" s="1">
        <v>0.36</v>
      </c>
      <c r="G246" s="1">
        <v>10.199999999999999</v>
      </c>
      <c r="H246" s="1">
        <v>54.3</v>
      </c>
      <c r="I246" s="50">
        <v>110</v>
      </c>
    </row>
    <row r="247" spans="1:9" x14ac:dyDescent="0.2">
      <c r="A247" s="109"/>
      <c r="B247" s="26" t="s">
        <v>29</v>
      </c>
      <c r="C247" s="8">
        <v>20</v>
      </c>
      <c r="D247" s="50">
        <v>20</v>
      </c>
      <c r="E247" s="1">
        <v>1.5</v>
      </c>
      <c r="F247" s="1">
        <v>0.57999999999999996</v>
      </c>
      <c r="G247" s="1">
        <v>10.28</v>
      </c>
      <c r="H247" s="1">
        <v>52.4</v>
      </c>
      <c r="I247" s="9">
        <v>111</v>
      </c>
    </row>
    <row r="248" spans="1:9" x14ac:dyDescent="0.2">
      <c r="A248" s="109"/>
      <c r="B248" s="115" t="s">
        <v>12</v>
      </c>
      <c r="C248" s="71">
        <f>SUM(C238:C247)</f>
        <v>800</v>
      </c>
      <c r="D248" s="72">
        <f>SUM(D238:D247)</f>
        <v>880</v>
      </c>
      <c r="E248" s="3">
        <f>E238+E240+E241+E243+E245+E246+E247</f>
        <v>24.49</v>
      </c>
      <c r="F248" s="3">
        <f t="shared" ref="F248:H248" si="33">F238+F240+F241+F243+F245+F246+F247</f>
        <v>19.099999999999994</v>
      </c>
      <c r="G248" s="3">
        <f t="shared" si="33"/>
        <v>97.660000000000011</v>
      </c>
      <c r="H248" s="3">
        <f t="shared" si="33"/>
        <v>594.4</v>
      </c>
      <c r="I248" s="9"/>
    </row>
    <row r="249" spans="1:9" x14ac:dyDescent="0.2">
      <c r="A249" s="110"/>
      <c r="B249" s="116"/>
      <c r="C249" s="23"/>
      <c r="D249" s="24"/>
      <c r="E249" s="24">
        <f>E239+E240+E242+E244+E245+E246+E247</f>
        <v>27.16</v>
      </c>
      <c r="F249" s="24">
        <f t="shared" ref="F249:H249" si="34">F239+F240+F242+F244+F245+F246+F247</f>
        <v>23.229999999999997</v>
      </c>
      <c r="G249" s="24">
        <f t="shared" si="34"/>
        <v>105.2</v>
      </c>
      <c r="H249" s="24">
        <f t="shared" si="34"/>
        <v>675.09999999999991</v>
      </c>
      <c r="I249" s="48"/>
    </row>
    <row r="250" spans="1:9" x14ac:dyDescent="0.2">
      <c r="A250" s="108"/>
      <c r="B250" s="16" t="s">
        <v>5</v>
      </c>
      <c r="C250" s="16"/>
      <c r="D250" s="48"/>
      <c r="E250" s="20"/>
      <c r="F250" s="20"/>
      <c r="G250" s="20"/>
      <c r="H250" s="19"/>
      <c r="I250" s="48"/>
    </row>
    <row r="251" spans="1:9" x14ac:dyDescent="0.2">
      <c r="A251" s="109"/>
      <c r="B251" s="35" t="s">
        <v>43</v>
      </c>
      <c r="C251" s="37">
        <v>200</v>
      </c>
      <c r="D251" s="50">
        <v>200</v>
      </c>
      <c r="E251" s="14">
        <v>1</v>
      </c>
      <c r="F251" s="14">
        <v>0.2</v>
      </c>
      <c r="G251" s="14">
        <v>0.2</v>
      </c>
      <c r="H251" s="1">
        <v>92</v>
      </c>
      <c r="I251" s="50">
        <v>518</v>
      </c>
    </row>
    <row r="252" spans="1:9" x14ac:dyDescent="0.2">
      <c r="A252" s="109"/>
      <c r="B252" s="5" t="s">
        <v>21</v>
      </c>
      <c r="C252" s="6">
        <v>200</v>
      </c>
      <c r="D252" s="34">
        <v>200</v>
      </c>
      <c r="E252" s="19">
        <v>3.3</v>
      </c>
      <c r="F252" s="19">
        <v>0.6</v>
      </c>
      <c r="G252" s="19">
        <v>25.2</v>
      </c>
      <c r="H252" s="19">
        <v>115.2</v>
      </c>
      <c r="I252" s="4">
        <v>112</v>
      </c>
    </row>
    <row r="253" spans="1:9" x14ac:dyDescent="0.2">
      <c r="A253" s="109"/>
      <c r="B253" s="23" t="s">
        <v>13</v>
      </c>
      <c r="C253" s="74">
        <f t="shared" ref="C253:H253" si="35">SUM(C251:C252)</f>
        <v>400</v>
      </c>
      <c r="D253" s="73">
        <f t="shared" si="35"/>
        <v>400</v>
      </c>
      <c r="E253" s="25">
        <f t="shared" si="35"/>
        <v>4.3</v>
      </c>
      <c r="F253" s="25">
        <f t="shared" si="35"/>
        <v>0.8</v>
      </c>
      <c r="G253" s="25">
        <f t="shared" si="35"/>
        <v>25.4</v>
      </c>
      <c r="H253" s="25">
        <f t="shared" si="35"/>
        <v>207.2</v>
      </c>
      <c r="I253" s="22"/>
    </row>
    <row r="254" spans="1:9" x14ac:dyDescent="0.2">
      <c r="A254" s="109"/>
      <c r="B254" s="115" t="s">
        <v>14</v>
      </c>
      <c r="C254" s="74"/>
      <c r="D254" s="73"/>
      <c r="E254" s="25">
        <f>E231+E236+E248+E253</f>
        <v>61.919999999999987</v>
      </c>
      <c r="F254" s="25">
        <f t="shared" ref="F254:H254" si="36">F231+F236+F248+F253</f>
        <v>46.669999999999987</v>
      </c>
      <c r="G254" s="25">
        <f t="shared" si="36"/>
        <v>225.25000000000003</v>
      </c>
      <c r="H254" s="25">
        <f t="shared" si="36"/>
        <v>1592.2</v>
      </c>
      <c r="I254" s="22"/>
    </row>
    <row r="255" spans="1:9" x14ac:dyDescent="0.2">
      <c r="A255" s="110"/>
      <c r="B255" s="116"/>
      <c r="C255" s="23"/>
      <c r="D255" s="48"/>
      <c r="E255" s="25">
        <f>E232+E236+E249+E253</f>
        <v>86.649999999999991</v>
      </c>
      <c r="F255" s="25">
        <f t="shared" ref="F255:H255" si="37">F232+F236+F249+F253</f>
        <v>53.279999999999994</v>
      </c>
      <c r="G255" s="25">
        <f t="shared" si="37"/>
        <v>241.65</v>
      </c>
      <c r="H255" s="25">
        <f t="shared" si="37"/>
        <v>1748.84</v>
      </c>
      <c r="I255" s="22"/>
    </row>
    <row r="256" spans="1:9" x14ac:dyDescent="0.2">
      <c r="A256" s="39" t="s">
        <v>81</v>
      </c>
      <c r="B256" s="39" t="s">
        <v>0</v>
      </c>
      <c r="C256" s="39"/>
      <c r="D256" s="40"/>
      <c r="E256" s="40"/>
      <c r="F256" s="40"/>
      <c r="G256" s="40"/>
      <c r="H256" s="40"/>
      <c r="I256" s="39" t="s">
        <v>81</v>
      </c>
    </row>
    <row r="257" spans="1:9" x14ac:dyDescent="0.2">
      <c r="A257" s="103"/>
      <c r="B257" s="7" t="s">
        <v>50</v>
      </c>
      <c r="C257" s="8">
        <v>45</v>
      </c>
      <c r="D257" s="50">
        <v>45</v>
      </c>
      <c r="E257" s="1">
        <v>6.7</v>
      </c>
      <c r="F257" s="1">
        <v>9.5</v>
      </c>
      <c r="G257" s="1">
        <v>9.9</v>
      </c>
      <c r="H257" s="1">
        <v>153</v>
      </c>
      <c r="I257" s="50">
        <v>90</v>
      </c>
    </row>
    <row r="258" spans="1:9" x14ac:dyDescent="0.2">
      <c r="A258" s="104"/>
      <c r="B258" s="7" t="s">
        <v>114</v>
      </c>
      <c r="C258" s="8">
        <v>180</v>
      </c>
      <c r="D258" s="50">
        <v>200</v>
      </c>
      <c r="E258" s="1">
        <v>20.9</v>
      </c>
      <c r="F258" s="1">
        <v>16.3</v>
      </c>
      <c r="G258" s="1">
        <v>33</v>
      </c>
      <c r="H258" s="1">
        <v>362</v>
      </c>
      <c r="I258" s="50">
        <v>317</v>
      </c>
    </row>
    <row r="259" spans="1:9" x14ac:dyDescent="0.2">
      <c r="A259" s="104"/>
      <c r="B259" s="17"/>
      <c r="C259" s="6"/>
      <c r="D259" s="48"/>
      <c r="E259" s="19">
        <v>27.87</v>
      </c>
      <c r="F259" s="19">
        <v>21.73</v>
      </c>
      <c r="G259" s="19">
        <v>44</v>
      </c>
      <c r="H259" s="19">
        <v>482.67</v>
      </c>
      <c r="I259" s="48"/>
    </row>
    <row r="260" spans="1:9" x14ac:dyDescent="0.2">
      <c r="A260" s="104"/>
      <c r="B260" s="5" t="s">
        <v>103</v>
      </c>
      <c r="C260" s="49">
        <v>200</v>
      </c>
      <c r="D260" s="50">
        <v>200</v>
      </c>
      <c r="E260" s="50">
        <v>0</v>
      </c>
      <c r="F260" s="50">
        <v>0.01</v>
      </c>
      <c r="G260" s="50">
        <v>14</v>
      </c>
      <c r="H260" s="50">
        <v>56</v>
      </c>
      <c r="I260" s="50" t="s">
        <v>104</v>
      </c>
    </row>
    <row r="261" spans="1:9" x14ac:dyDescent="0.2">
      <c r="A261" s="104"/>
      <c r="B261" s="113" t="s">
        <v>2</v>
      </c>
      <c r="C261" s="31">
        <f>SUM(C257:C260)</f>
        <v>425</v>
      </c>
      <c r="D261" s="51">
        <f>SUM(D257:D260)</f>
        <v>445</v>
      </c>
      <c r="E261" s="3">
        <f>E257+E258+E260</f>
        <v>27.599999999999998</v>
      </c>
      <c r="F261" s="3">
        <f t="shared" ref="F261:H261" si="38">F257+F258+F260</f>
        <v>25.810000000000002</v>
      </c>
      <c r="G261" s="3">
        <f t="shared" si="38"/>
        <v>56.9</v>
      </c>
      <c r="H261" s="3">
        <f t="shared" si="38"/>
        <v>571</v>
      </c>
      <c r="I261" s="9"/>
    </row>
    <row r="262" spans="1:9" x14ac:dyDescent="0.2">
      <c r="A262" s="105"/>
      <c r="B262" s="114"/>
      <c r="C262" s="74"/>
      <c r="D262" s="75"/>
      <c r="E262" s="33">
        <f>E257+E259+E260</f>
        <v>34.57</v>
      </c>
      <c r="F262" s="33">
        <f t="shared" ref="F262:H262" si="39">F257+F259+F260</f>
        <v>31.240000000000002</v>
      </c>
      <c r="G262" s="33">
        <f t="shared" si="39"/>
        <v>67.900000000000006</v>
      </c>
      <c r="H262" s="33">
        <f t="shared" si="39"/>
        <v>691.67000000000007</v>
      </c>
      <c r="I262" s="18"/>
    </row>
    <row r="263" spans="1:9" x14ac:dyDescent="0.2">
      <c r="A263" s="103"/>
      <c r="B263" s="31" t="s">
        <v>37</v>
      </c>
      <c r="C263" s="6"/>
      <c r="D263" s="33"/>
      <c r="E263" s="33"/>
      <c r="F263" s="33"/>
      <c r="G263" s="33"/>
      <c r="H263" s="33"/>
      <c r="I263" s="18"/>
    </row>
    <row r="264" spans="1:9" x14ac:dyDescent="0.2">
      <c r="A264" s="104"/>
      <c r="B264" s="21" t="s">
        <v>53</v>
      </c>
      <c r="C264" s="6">
        <v>200</v>
      </c>
      <c r="D264" s="48">
        <v>200</v>
      </c>
      <c r="E264" s="20">
        <v>10</v>
      </c>
      <c r="F264" s="20">
        <v>6.4</v>
      </c>
      <c r="G264" s="20">
        <v>17</v>
      </c>
      <c r="H264" s="19">
        <v>174</v>
      </c>
      <c r="I264" s="48">
        <v>517</v>
      </c>
    </row>
    <row r="265" spans="1:9" x14ac:dyDescent="0.2">
      <c r="A265" s="104"/>
      <c r="B265" s="26" t="s">
        <v>29</v>
      </c>
      <c r="C265" s="8">
        <v>20</v>
      </c>
      <c r="D265" s="50">
        <v>20</v>
      </c>
      <c r="E265" s="1">
        <v>1.5</v>
      </c>
      <c r="F265" s="1">
        <v>0.57999999999999996</v>
      </c>
      <c r="G265" s="1">
        <v>10.28</v>
      </c>
      <c r="H265" s="1">
        <v>52.4</v>
      </c>
      <c r="I265" s="9">
        <v>111</v>
      </c>
    </row>
    <row r="266" spans="1:9" x14ac:dyDescent="0.2">
      <c r="A266" s="105"/>
      <c r="B266" s="29" t="s">
        <v>38</v>
      </c>
      <c r="C266" s="74">
        <f t="shared" ref="C266:H266" si="40">SUM(C264:C265)</f>
        <v>220</v>
      </c>
      <c r="D266" s="75">
        <f t="shared" si="40"/>
        <v>220</v>
      </c>
      <c r="E266" s="33">
        <f t="shared" si="40"/>
        <v>11.5</v>
      </c>
      <c r="F266" s="33">
        <f t="shared" si="40"/>
        <v>6.98</v>
      </c>
      <c r="G266" s="33">
        <f t="shared" si="40"/>
        <v>27.28</v>
      </c>
      <c r="H266" s="33">
        <f t="shared" si="40"/>
        <v>226.4</v>
      </c>
      <c r="I266" s="18"/>
    </row>
    <row r="267" spans="1:9" x14ac:dyDescent="0.2">
      <c r="A267" s="108"/>
      <c r="B267" s="16" t="s">
        <v>3</v>
      </c>
      <c r="C267" s="16"/>
      <c r="D267" s="32"/>
      <c r="E267" s="32"/>
      <c r="F267" s="32"/>
      <c r="G267" s="32"/>
      <c r="H267" s="32"/>
      <c r="I267" s="48"/>
    </row>
    <row r="268" spans="1:9" ht="25.5" x14ac:dyDescent="0.2">
      <c r="A268" s="109"/>
      <c r="B268" s="10" t="s">
        <v>82</v>
      </c>
      <c r="C268" s="8">
        <v>60</v>
      </c>
      <c r="D268" s="89">
        <v>100</v>
      </c>
      <c r="E268" s="90">
        <v>0.6</v>
      </c>
      <c r="F268" s="90">
        <v>6.12</v>
      </c>
      <c r="G268" s="90">
        <v>2.1</v>
      </c>
      <c r="H268" s="90">
        <v>66</v>
      </c>
      <c r="I268" s="91">
        <v>22</v>
      </c>
    </row>
    <row r="269" spans="1:9" x14ac:dyDescent="0.2">
      <c r="A269" s="109"/>
      <c r="B269" s="10"/>
      <c r="C269" s="8"/>
      <c r="D269" s="48"/>
      <c r="E269" s="19">
        <v>1</v>
      </c>
      <c r="F269" s="19">
        <v>10.16</v>
      </c>
      <c r="G269" s="19">
        <v>3.49</v>
      </c>
      <c r="H269" s="19">
        <v>109.56</v>
      </c>
      <c r="I269" s="9"/>
    </row>
    <row r="270" spans="1:9" x14ac:dyDescent="0.2">
      <c r="A270" s="109"/>
      <c r="B270" s="7" t="s">
        <v>15</v>
      </c>
      <c r="C270" s="8">
        <v>250</v>
      </c>
      <c r="D270" s="50">
        <v>250</v>
      </c>
      <c r="E270" s="1">
        <v>2.2999999999999998</v>
      </c>
      <c r="F270" s="1">
        <v>4.25</v>
      </c>
      <c r="G270" s="14">
        <v>15.125</v>
      </c>
      <c r="H270" s="1">
        <v>108</v>
      </c>
      <c r="I270" s="50">
        <v>144</v>
      </c>
    </row>
    <row r="271" spans="1:9" x14ac:dyDescent="0.2">
      <c r="A271" s="109"/>
      <c r="B271" s="10" t="s">
        <v>63</v>
      </c>
      <c r="C271" s="50">
        <v>90</v>
      </c>
      <c r="D271" s="50">
        <v>100</v>
      </c>
      <c r="E271" s="19">
        <v>16.02</v>
      </c>
      <c r="F271" s="19">
        <v>15.75</v>
      </c>
      <c r="G271" s="19">
        <v>12.87</v>
      </c>
      <c r="H271" s="19">
        <v>257.39999999999998</v>
      </c>
      <c r="I271" s="48">
        <v>381</v>
      </c>
    </row>
    <row r="272" spans="1:9" x14ac:dyDescent="0.2">
      <c r="A272" s="109"/>
      <c r="B272" s="10"/>
      <c r="C272" s="49"/>
      <c r="D272" s="50"/>
      <c r="E272" s="50">
        <v>17.8</v>
      </c>
      <c r="F272" s="50">
        <v>17.5</v>
      </c>
      <c r="G272" s="50">
        <v>14.3</v>
      </c>
      <c r="H272" s="50">
        <v>286</v>
      </c>
      <c r="I272" s="50"/>
    </row>
    <row r="273" spans="1:9" x14ac:dyDescent="0.2">
      <c r="A273" s="109"/>
      <c r="B273" s="10" t="s">
        <v>61</v>
      </c>
      <c r="C273" s="37">
        <v>150</v>
      </c>
      <c r="D273" s="50">
        <v>180</v>
      </c>
      <c r="E273" s="1">
        <v>5.55</v>
      </c>
      <c r="F273" s="1">
        <v>5.4</v>
      </c>
      <c r="G273" s="1">
        <v>5.85</v>
      </c>
      <c r="H273" s="1">
        <v>94.5</v>
      </c>
      <c r="I273" s="9">
        <v>423</v>
      </c>
    </row>
    <row r="274" spans="1:9" x14ac:dyDescent="0.2">
      <c r="A274" s="109"/>
      <c r="B274" s="10"/>
      <c r="C274" s="37"/>
      <c r="D274" s="50"/>
      <c r="E274" s="1">
        <v>6.66</v>
      </c>
      <c r="F274" s="1">
        <v>6.48</v>
      </c>
      <c r="G274" s="1">
        <v>7.02</v>
      </c>
      <c r="H274" s="1">
        <v>113.4</v>
      </c>
      <c r="I274" s="9"/>
    </row>
    <row r="275" spans="1:9" x14ac:dyDescent="0.2">
      <c r="A275" s="109"/>
      <c r="B275" s="26" t="s">
        <v>42</v>
      </c>
      <c r="C275" s="8">
        <v>200</v>
      </c>
      <c r="D275" s="50">
        <v>200</v>
      </c>
      <c r="E275" s="1">
        <v>0.3</v>
      </c>
      <c r="F275" s="1">
        <v>0.2</v>
      </c>
      <c r="G275" s="1">
        <v>25.1</v>
      </c>
      <c r="H275" s="1">
        <v>103</v>
      </c>
      <c r="I275" s="50">
        <v>509</v>
      </c>
    </row>
    <row r="276" spans="1:9" x14ac:dyDescent="0.2">
      <c r="A276" s="109"/>
      <c r="B276" s="26" t="s">
        <v>18</v>
      </c>
      <c r="C276" s="8">
        <v>30</v>
      </c>
      <c r="D276" s="50">
        <v>30</v>
      </c>
      <c r="E276" s="1">
        <v>1.98</v>
      </c>
      <c r="F276" s="1">
        <v>0.36</v>
      </c>
      <c r="G276" s="1">
        <v>10.199999999999999</v>
      </c>
      <c r="H276" s="1">
        <v>54.3</v>
      </c>
      <c r="I276" s="50">
        <v>110</v>
      </c>
    </row>
    <row r="277" spans="1:9" x14ac:dyDescent="0.2">
      <c r="A277" s="109"/>
      <c r="B277" s="26" t="s">
        <v>29</v>
      </c>
      <c r="C277" s="8">
        <v>20</v>
      </c>
      <c r="D277" s="50">
        <v>20</v>
      </c>
      <c r="E277" s="1">
        <v>1.5</v>
      </c>
      <c r="F277" s="1">
        <v>0.57999999999999996</v>
      </c>
      <c r="G277" s="1">
        <v>10.28</v>
      </c>
      <c r="H277" s="1">
        <v>52.4</v>
      </c>
      <c r="I277" s="9">
        <v>111</v>
      </c>
    </row>
    <row r="278" spans="1:9" x14ac:dyDescent="0.2">
      <c r="A278" s="109"/>
      <c r="B278" s="115" t="s">
        <v>12</v>
      </c>
      <c r="C278" s="71">
        <f>SUM(C268:C277)</f>
        <v>800</v>
      </c>
      <c r="D278" s="72">
        <f>SUM(D268:D277)</f>
        <v>880</v>
      </c>
      <c r="E278" s="3">
        <f>E268+E270+E271+E273+E275+E276+E277</f>
        <v>28.25</v>
      </c>
      <c r="F278" s="3">
        <f t="shared" ref="F278:H278" si="41">F268+F270+F271+F273+F275+F276+F277</f>
        <v>32.660000000000004</v>
      </c>
      <c r="G278" s="3">
        <f t="shared" si="41"/>
        <v>81.525000000000006</v>
      </c>
      <c r="H278" s="3">
        <f t="shared" si="41"/>
        <v>735.59999999999991</v>
      </c>
      <c r="I278" s="9"/>
    </row>
    <row r="279" spans="1:9" x14ac:dyDescent="0.2">
      <c r="A279" s="110"/>
      <c r="B279" s="116"/>
      <c r="C279" s="23"/>
      <c r="D279" s="25"/>
      <c r="E279" s="25">
        <f>E269+E270+E272+E274+E275+E276+E277</f>
        <v>31.540000000000003</v>
      </c>
      <c r="F279" s="25">
        <f t="shared" ref="F279:H279" si="42">F269+F270+F272+F274+F275+F276+F277</f>
        <v>39.53</v>
      </c>
      <c r="G279" s="25">
        <f t="shared" si="42"/>
        <v>85.515000000000001</v>
      </c>
      <c r="H279" s="25">
        <f t="shared" si="42"/>
        <v>826.66</v>
      </c>
      <c r="I279" s="48"/>
    </row>
    <row r="280" spans="1:9" x14ac:dyDescent="0.2">
      <c r="A280" s="108"/>
      <c r="B280" s="16" t="s">
        <v>5</v>
      </c>
      <c r="C280" s="16"/>
      <c r="D280" s="22"/>
      <c r="E280" s="22"/>
      <c r="F280" s="22"/>
      <c r="G280" s="22"/>
      <c r="H280" s="22"/>
      <c r="I280" s="48"/>
    </row>
    <row r="281" spans="1:9" x14ac:dyDescent="0.2">
      <c r="A281" s="109"/>
      <c r="B281" s="26" t="s">
        <v>1</v>
      </c>
      <c r="C281" s="8">
        <v>200</v>
      </c>
      <c r="D281" s="50">
        <v>200</v>
      </c>
      <c r="E281" s="1">
        <v>0.1</v>
      </c>
      <c r="F281" s="1">
        <v>0</v>
      </c>
      <c r="G281" s="1">
        <v>15</v>
      </c>
      <c r="H281" s="1">
        <v>60</v>
      </c>
      <c r="I281" s="50">
        <v>493</v>
      </c>
    </row>
    <row r="282" spans="1:9" x14ac:dyDescent="0.2">
      <c r="A282" s="109"/>
      <c r="B282" s="10" t="s">
        <v>41</v>
      </c>
      <c r="C282" s="8">
        <v>18</v>
      </c>
      <c r="D282" s="53">
        <v>18</v>
      </c>
      <c r="E282" s="1">
        <v>1.69</v>
      </c>
      <c r="F282" s="1">
        <v>2.21</v>
      </c>
      <c r="G282" s="1">
        <v>16.739999999999998</v>
      </c>
      <c r="H282" s="1">
        <v>93.83</v>
      </c>
      <c r="I282" s="9">
        <v>590</v>
      </c>
    </row>
    <row r="283" spans="1:9" x14ac:dyDescent="0.2">
      <c r="A283" s="109"/>
      <c r="B283" s="26" t="s">
        <v>22</v>
      </c>
      <c r="C283" s="8">
        <v>150</v>
      </c>
      <c r="D283" s="50">
        <v>150</v>
      </c>
      <c r="E283" s="1">
        <v>1.35</v>
      </c>
      <c r="F283" s="1">
        <v>0.3</v>
      </c>
      <c r="G283" s="1">
        <v>12.15</v>
      </c>
      <c r="H283" s="1">
        <v>64.5</v>
      </c>
      <c r="I283" s="9">
        <v>112</v>
      </c>
    </row>
    <row r="284" spans="1:9" x14ac:dyDescent="0.2">
      <c r="A284" s="109"/>
      <c r="B284" s="23" t="s">
        <v>13</v>
      </c>
      <c r="C284" s="73">
        <f t="shared" ref="C284:H284" si="43">SUM(C281:C283)</f>
        <v>368</v>
      </c>
      <c r="D284" s="73">
        <f t="shared" si="43"/>
        <v>368</v>
      </c>
      <c r="E284" s="25">
        <f t="shared" si="43"/>
        <v>3.14</v>
      </c>
      <c r="F284" s="25">
        <f t="shared" si="43"/>
        <v>2.5099999999999998</v>
      </c>
      <c r="G284" s="25">
        <f t="shared" si="43"/>
        <v>43.89</v>
      </c>
      <c r="H284" s="25">
        <f t="shared" si="43"/>
        <v>218.32999999999998</v>
      </c>
      <c r="I284" s="22"/>
    </row>
    <row r="285" spans="1:9" x14ac:dyDescent="0.2">
      <c r="A285" s="109"/>
      <c r="B285" s="115" t="s">
        <v>14</v>
      </c>
      <c r="C285" s="73"/>
      <c r="D285" s="73"/>
      <c r="E285" s="25">
        <f>E261+E266+E278+E284</f>
        <v>70.489999999999995</v>
      </c>
      <c r="F285" s="25">
        <f t="shared" ref="F285:H285" si="44">F261+F266+F278+F284</f>
        <v>67.960000000000022</v>
      </c>
      <c r="G285" s="25">
        <f t="shared" si="44"/>
        <v>209.59500000000003</v>
      </c>
      <c r="H285" s="25">
        <f t="shared" si="44"/>
        <v>1751.33</v>
      </c>
      <c r="I285" s="22"/>
    </row>
    <row r="286" spans="1:9" x14ac:dyDescent="0.2">
      <c r="A286" s="110"/>
      <c r="B286" s="116"/>
      <c r="C286" s="23"/>
      <c r="D286" s="23"/>
      <c r="E286" s="25">
        <f>E262+E266+E279+E284</f>
        <v>80.75</v>
      </c>
      <c r="F286" s="25">
        <f t="shared" ref="F286:H286" si="45">F262+F266+F279+F284</f>
        <v>80.260000000000005</v>
      </c>
      <c r="G286" s="25">
        <f t="shared" si="45"/>
        <v>224.58499999999998</v>
      </c>
      <c r="H286" s="25">
        <f t="shared" si="45"/>
        <v>1963.06</v>
      </c>
      <c r="I286" s="22"/>
    </row>
    <row r="287" spans="1:9" x14ac:dyDescent="0.2">
      <c r="A287" s="39" t="s">
        <v>83</v>
      </c>
      <c r="B287" s="39" t="s">
        <v>0</v>
      </c>
      <c r="C287" s="39"/>
      <c r="D287" s="40"/>
      <c r="E287" s="40"/>
      <c r="F287" s="40"/>
      <c r="G287" s="40"/>
      <c r="H287" s="40"/>
      <c r="I287" s="39" t="s">
        <v>83</v>
      </c>
    </row>
    <row r="288" spans="1:9" x14ac:dyDescent="0.2">
      <c r="A288" s="108"/>
      <c r="B288" s="17" t="s">
        <v>54</v>
      </c>
      <c r="C288" s="8">
        <v>60</v>
      </c>
      <c r="D288" s="50">
        <v>100</v>
      </c>
      <c r="E288" s="1">
        <v>0.66</v>
      </c>
      <c r="F288" s="1">
        <v>0.12</v>
      </c>
      <c r="G288" s="1">
        <v>2.2799999999999998</v>
      </c>
      <c r="H288" s="1">
        <v>14.4</v>
      </c>
      <c r="I288" s="50">
        <v>106</v>
      </c>
    </row>
    <row r="289" spans="1:9" x14ac:dyDescent="0.2">
      <c r="A289" s="109"/>
      <c r="B289" s="17"/>
      <c r="C289" s="8"/>
      <c r="D289" s="50"/>
      <c r="E289" s="1">
        <v>1.1000000000000001</v>
      </c>
      <c r="F289" s="1">
        <v>0.15</v>
      </c>
      <c r="G289" s="1">
        <v>3.78</v>
      </c>
      <c r="H289" s="1">
        <v>23.9</v>
      </c>
      <c r="I289" s="50"/>
    </row>
    <row r="290" spans="1:9" x14ac:dyDescent="0.2">
      <c r="A290" s="109"/>
      <c r="B290" s="17" t="s">
        <v>84</v>
      </c>
      <c r="C290" s="8">
        <v>90</v>
      </c>
      <c r="D290" s="50">
        <v>100</v>
      </c>
      <c r="E290" s="1">
        <v>12.51</v>
      </c>
      <c r="F290" s="1">
        <v>1.89</v>
      </c>
      <c r="G290" s="1">
        <v>8.64</v>
      </c>
      <c r="H290" s="1">
        <v>101.7</v>
      </c>
      <c r="I290" s="50">
        <v>345</v>
      </c>
    </row>
    <row r="291" spans="1:9" x14ac:dyDescent="0.2">
      <c r="A291" s="109"/>
      <c r="B291" s="17"/>
      <c r="C291" s="8"/>
      <c r="D291" s="50"/>
      <c r="E291" s="1">
        <v>13.9</v>
      </c>
      <c r="F291" s="1">
        <v>2.1</v>
      </c>
      <c r="G291" s="1">
        <v>9.6</v>
      </c>
      <c r="H291" s="1">
        <v>113</v>
      </c>
      <c r="I291" s="50"/>
    </row>
    <row r="292" spans="1:9" x14ac:dyDescent="0.2">
      <c r="A292" s="109"/>
      <c r="B292" s="10" t="s">
        <v>55</v>
      </c>
      <c r="C292" s="8">
        <v>150</v>
      </c>
      <c r="D292" s="53">
        <v>180</v>
      </c>
      <c r="E292" s="1">
        <v>5.66</v>
      </c>
      <c r="F292" s="1">
        <v>5.56</v>
      </c>
      <c r="G292" s="1">
        <v>29.04</v>
      </c>
      <c r="H292" s="1">
        <v>145</v>
      </c>
      <c r="I292" s="9">
        <v>291</v>
      </c>
    </row>
    <row r="293" spans="1:9" x14ac:dyDescent="0.2">
      <c r="A293" s="109"/>
      <c r="B293" s="26"/>
      <c r="C293" s="49"/>
      <c r="D293" s="50"/>
      <c r="E293" s="50">
        <v>6.79</v>
      </c>
      <c r="F293" s="50">
        <v>6.79</v>
      </c>
      <c r="G293" s="50">
        <v>34.85</v>
      </c>
      <c r="H293" s="50">
        <v>174</v>
      </c>
      <c r="I293" s="50"/>
    </row>
    <row r="294" spans="1:9" x14ac:dyDescent="0.2">
      <c r="A294" s="109"/>
      <c r="B294" s="10" t="s">
        <v>11</v>
      </c>
      <c r="C294" s="8">
        <v>200</v>
      </c>
      <c r="D294" s="53">
        <v>200</v>
      </c>
      <c r="E294" s="1">
        <v>1.4</v>
      </c>
      <c r="F294" s="1">
        <v>1.2</v>
      </c>
      <c r="G294" s="1">
        <v>11.4</v>
      </c>
      <c r="H294" s="1">
        <v>63</v>
      </c>
      <c r="I294" s="9">
        <v>501</v>
      </c>
    </row>
    <row r="295" spans="1:9" x14ac:dyDescent="0.2">
      <c r="A295" s="109"/>
      <c r="B295" s="26" t="s">
        <v>29</v>
      </c>
      <c r="C295" s="8">
        <v>20</v>
      </c>
      <c r="D295" s="50">
        <v>20</v>
      </c>
      <c r="E295" s="1">
        <v>1.5</v>
      </c>
      <c r="F295" s="1">
        <v>0.57999999999999996</v>
      </c>
      <c r="G295" s="1">
        <v>10.28</v>
      </c>
      <c r="H295" s="1">
        <v>52.4</v>
      </c>
      <c r="I295" s="9">
        <v>111</v>
      </c>
    </row>
    <row r="296" spans="1:9" x14ac:dyDescent="0.2">
      <c r="A296" s="109"/>
      <c r="B296" s="111" t="s">
        <v>2</v>
      </c>
      <c r="C296" s="71">
        <f>SUM(C288:C295)</f>
        <v>520</v>
      </c>
      <c r="D296" s="72">
        <f>SUM(D288:D295)</f>
        <v>600</v>
      </c>
      <c r="E296" s="3">
        <f>E288+E290+E292+E294+E295</f>
        <v>21.729999999999997</v>
      </c>
      <c r="F296" s="3">
        <f t="shared" ref="F296:H296" si="46">F288+F290+F292+F294+F295</f>
        <v>9.35</v>
      </c>
      <c r="G296" s="3">
        <f t="shared" si="46"/>
        <v>61.64</v>
      </c>
      <c r="H296" s="3">
        <f t="shared" si="46"/>
        <v>376.5</v>
      </c>
      <c r="I296" s="9"/>
    </row>
    <row r="297" spans="1:9" x14ac:dyDescent="0.2">
      <c r="A297" s="110"/>
      <c r="B297" s="112"/>
      <c r="C297" s="12"/>
      <c r="D297" s="28"/>
      <c r="E297" s="28">
        <f>E289+E291+E293+E294+E295</f>
        <v>24.689999999999998</v>
      </c>
      <c r="F297" s="28">
        <f t="shared" ref="F297:H297" si="47">F289+F291+F293+F294+F295</f>
        <v>10.819999999999999</v>
      </c>
      <c r="G297" s="28">
        <f t="shared" si="47"/>
        <v>69.91</v>
      </c>
      <c r="H297" s="28">
        <f t="shared" si="47"/>
        <v>426.29999999999995</v>
      </c>
      <c r="I297" s="11"/>
    </row>
    <row r="298" spans="1:9" x14ac:dyDescent="0.2">
      <c r="A298" s="103"/>
      <c r="B298" s="31" t="s">
        <v>37</v>
      </c>
      <c r="C298" s="12"/>
      <c r="D298" s="28"/>
      <c r="E298" s="28"/>
      <c r="F298" s="28"/>
      <c r="G298" s="28"/>
      <c r="H298" s="28"/>
      <c r="I298" s="11"/>
    </row>
    <row r="299" spans="1:9" x14ac:dyDescent="0.2">
      <c r="A299" s="104"/>
      <c r="B299" s="35" t="s">
        <v>48</v>
      </c>
      <c r="C299" s="37">
        <v>200</v>
      </c>
      <c r="D299" s="50">
        <v>200</v>
      </c>
      <c r="E299" s="14">
        <v>5.8</v>
      </c>
      <c r="F299" s="14">
        <v>5</v>
      </c>
      <c r="G299" s="14">
        <v>9.6</v>
      </c>
      <c r="H299" s="1">
        <v>106</v>
      </c>
      <c r="I299" s="50">
        <v>515</v>
      </c>
    </row>
    <row r="300" spans="1:9" x14ac:dyDescent="0.2">
      <c r="A300" s="104"/>
      <c r="B300" s="26" t="s">
        <v>29</v>
      </c>
      <c r="C300" s="8">
        <v>20</v>
      </c>
      <c r="D300" s="50">
        <v>20</v>
      </c>
      <c r="E300" s="1">
        <v>1.5</v>
      </c>
      <c r="F300" s="1">
        <v>0.57999999999999996</v>
      </c>
      <c r="G300" s="1">
        <v>10.28</v>
      </c>
      <c r="H300" s="1">
        <v>52.4</v>
      </c>
      <c r="I300" s="9">
        <v>111</v>
      </c>
    </row>
    <row r="301" spans="1:9" x14ac:dyDescent="0.2">
      <c r="A301" s="105"/>
      <c r="B301" s="29" t="s">
        <v>38</v>
      </c>
      <c r="C301" s="97">
        <f t="shared" ref="C301:H301" si="48">SUM(C299:C300)</f>
        <v>220</v>
      </c>
      <c r="D301" s="98">
        <f t="shared" si="48"/>
        <v>220</v>
      </c>
      <c r="E301" s="28">
        <f t="shared" si="48"/>
        <v>7.3</v>
      </c>
      <c r="F301" s="28">
        <f t="shared" si="48"/>
        <v>5.58</v>
      </c>
      <c r="G301" s="28">
        <f t="shared" si="48"/>
        <v>19.88</v>
      </c>
      <c r="H301" s="28">
        <f t="shared" si="48"/>
        <v>158.4</v>
      </c>
      <c r="I301" s="11"/>
    </row>
    <row r="302" spans="1:9" x14ac:dyDescent="0.2">
      <c r="A302" s="103"/>
      <c r="B302" s="51" t="s">
        <v>3</v>
      </c>
      <c r="C302" s="12"/>
      <c r="D302" s="13"/>
      <c r="E302" s="28"/>
      <c r="F302" s="28"/>
      <c r="G302" s="28"/>
      <c r="H302" s="28"/>
      <c r="I302" s="11"/>
    </row>
    <row r="303" spans="1:9" x14ac:dyDescent="0.2">
      <c r="A303" s="104"/>
      <c r="B303" s="10" t="s">
        <v>85</v>
      </c>
      <c r="C303" s="8">
        <v>60</v>
      </c>
      <c r="D303" s="48">
        <v>100</v>
      </c>
      <c r="E303" s="1">
        <v>0.78</v>
      </c>
      <c r="F303" s="1">
        <v>6.48</v>
      </c>
      <c r="G303" s="1">
        <v>4.08</v>
      </c>
      <c r="H303" s="1">
        <v>78</v>
      </c>
      <c r="I303" s="50">
        <v>76</v>
      </c>
    </row>
    <row r="304" spans="1:9" x14ac:dyDescent="0.2">
      <c r="A304" s="104"/>
      <c r="B304" s="10"/>
      <c r="C304" s="8"/>
      <c r="D304" s="48"/>
      <c r="E304" s="19">
        <v>1.29</v>
      </c>
      <c r="F304" s="19">
        <v>10.76</v>
      </c>
      <c r="G304" s="19">
        <v>6.77</v>
      </c>
      <c r="H304" s="19">
        <v>129.47999999999999</v>
      </c>
      <c r="I304" s="9"/>
    </row>
    <row r="305" spans="1:9" x14ac:dyDescent="0.2">
      <c r="A305" s="104"/>
      <c r="B305" s="17" t="s">
        <v>35</v>
      </c>
      <c r="C305" s="6">
        <v>250</v>
      </c>
      <c r="D305" s="34">
        <v>250</v>
      </c>
      <c r="E305" s="19">
        <v>1.82</v>
      </c>
      <c r="F305" s="19">
        <v>5</v>
      </c>
      <c r="G305" s="19">
        <v>10.65</v>
      </c>
      <c r="H305" s="19">
        <v>95</v>
      </c>
      <c r="I305" s="48">
        <v>128</v>
      </c>
    </row>
    <row r="306" spans="1:9" x14ac:dyDescent="0.2">
      <c r="A306" s="104"/>
      <c r="B306" s="17" t="s">
        <v>86</v>
      </c>
      <c r="C306" s="36">
        <v>110</v>
      </c>
      <c r="D306" s="34">
        <v>120</v>
      </c>
      <c r="E306" s="19">
        <v>18.88</v>
      </c>
      <c r="F306" s="19">
        <v>20.170000000000002</v>
      </c>
      <c r="G306" s="19">
        <v>3.85</v>
      </c>
      <c r="H306" s="19">
        <v>272.25</v>
      </c>
      <c r="I306" s="48">
        <v>367</v>
      </c>
    </row>
    <row r="307" spans="1:9" x14ac:dyDescent="0.2">
      <c r="A307" s="104"/>
      <c r="B307" s="17"/>
      <c r="C307" s="36"/>
      <c r="D307" s="34"/>
      <c r="E307" s="19">
        <v>20.6</v>
      </c>
      <c r="F307" s="19">
        <v>22</v>
      </c>
      <c r="G307" s="19">
        <v>4.2</v>
      </c>
      <c r="H307" s="19">
        <v>297</v>
      </c>
      <c r="I307" s="48"/>
    </row>
    <row r="308" spans="1:9" x14ac:dyDescent="0.2">
      <c r="A308" s="104"/>
      <c r="B308" s="10" t="s">
        <v>32</v>
      </c>
      <c r="C308" s="8">
        <v>150</v>
      </c>
      <c r="D308" s="53">
        <v>180</v>
      </c>
      <c r="E308" s="1">
        <v>7.8</v>
      </c>
      <c r="F308" s="1">
        <v>17.100000000000001</v>
      </c>
      <c r="G308" s="1">
        <v>34.5</v>
      </c>
      <c r="H308" s="1">
        <v>253.05</v>
      </c>
      <c r="I308" s="9">
        <v>237</v>
      </c>
    </row>
    <row r="309" spans="1:9" x14ac:dyDescent="0.2">
      <c r="A309" s="104"/>
      <c r="B309" s="26"/>
      <c r="C309" s="49"/>
      <c r="D309" s="50"/>
      <c r="E309" s="50">
        <v>9.36</v>
      </c>
      <c r="F309" s="50">
        <v>20.52</v>
      </c>
      <c r="G309" s="50">
        <v>41.4</v>
      </c>
      <c r="H309" s="50">
        <v>303.66000000000003</v>
      </c>
      <c r="I309" s="50"/>
    </row>
    <row r="310" spans="1:9" x14ac:dyDescent="0.2">
      <c r="A310" s="104"/>
      <c r="B310" s="21" t="s">
        <v>60</v>
      </c>
      <c r="C310" s="6">
        <v>200</v>
      </c>
      <c r="D310" s="48">
        <v>200</v>
      </c>
      <c r="E310" s="20">
        <v>0.5</v>
      </c>
      <c r="F310" s="20">
        <v>0.2</v>
      </c>
      <c r="G310" s="20">
        <v>22.2</v>
      </c>
      <c r="H310" s="19">
        <v>93</v>
      </c>
      <c r="I310" s="48">
        <v>510</v>
      </c>
    </row>
    <row r="311" spans="1:9" x14ac:dyDescent="0.2">
      <c r="A311" s="104"/>
      <c r="B311" s="26" t="s">
        <v>18</v>
      </c>
      <c r="C311" s="8">
        <v>30</v>
      </c>
      <c r="D311" s="50">
        <v>30</v>
      </c>
      <c r="E311" s="1">
        <v>1.98</v>
      </c>
      <c r="F311" s="1">
        <v>0.36</v>
      </c>
      <c r="G311" s="1">
        <v>10.199999999999999</v>
      </c>
      <c r="H311" s="1">
        <v>54.3</v>
      </c>
      <c r="I311" s="50">
        <v>110</v>
      </c>
    </row>
    <row r="312" spans="1:9" x14ac:dyDescent="0.2">
      <c r="A312" s="104"/>
      <c r="B312" s="26" t="s">
        <v>29</v>
      </c>
      <c r="C312" s="8">
        <v>20</v>
      </c>
      <c r="D312" s="50">
        <v>20</v>
      </c>
      <c r="E312" s="1">
        <v>1.5</v>
      </c>
      <c r="F312" s="1">
        <v>0.57999999999999996</v>
      </c>
      <c r="G312" s="1">
        <v>10.28</v>
      </c>
      <c r="H312" s="1">
        <v>52.4</v>
      </c>
      <c r="I312" s="9">
        <v>111</v>
      </c>
    </row>
    <row r="313" spans="1:9" x14ac:dyDescent="0.2">
      <c r="A313" s="104"/>
      <c r="B313" s="106" t="s">
        <v>12</v>
      </c>
      <c r="C313" s="71">
        <f>SUM(C303:C312)</f>
        <v>820</v>
      </c>
      <c r="D313" s="72">
        <f>SUM(D303:D312)</f>
        <v>900</v>
      </c>
      <c r="E313" s="3">
        <f>E303+E305+E306+E308+E310+E311+E312</f>
        <v>33.260000000000005</v>
      </c>
      <c r="F313" s="3">
        <f t="shared" ref="F313:H313" si="49">F303+F305+F306+F308+F310+F311+F312</f>
        <v>49.89</v>
      </c>
      <c r="G313" s="3">
        <f t="shared" si="49"/>
        <v>95.76</v>
      </c>
      <c r="H313" s="3">
        <f t="shared" si="49"/>
        <v>897.99999999999989</v>
      </c>
      <c r="I313" s="9"/>
    </row>
    <row r="314" spans="1:9" x14ac:dyDescent="0.2">
      <c r="A314" s="105"/>
      <c r="B314" s="107"/>
      <c r="C314" s="2"/>
      <c r="D314" s="3"/>
      <c r="E314" s="3">
        <f>E304+E305+E307+E309+E310+E311+E312</f>
        <v>37.049999999999997</v>
      </c>
      <c r="F314" s="3">
        <f t="shared" ref="F314:H314" si="50">F304+F305+F307+F309+F310+F311+F312</f>
        <v>59.42</v>
      </c>
      <c r="G314" s="3">
        <f t="shared" si="50"/>
        <v>105.7</v>
      </c>
      <c r="H314" s="3">
        <f t="shared" si="50"/>
        <v>1024.8400000000001</v>
      </c>
      <c r="I314" s="50"/>
    </row>
    <row r="315" spans="1:9" x14ac:dyDescent="0.2">
      <c r="A315" s="108"/>
      <c r="B315" s="51" t="s">
        <v>5</v>
      </c>
      <c r="C315" s="51"/>
      <c r="D315" s="15"/>
      <c r="E315" s="1"/>
      <c r="F315" s="1"/>
      <c r="G315" s="1"/>
      <c r="H315" s="1"/>
      <c r="I315" s="50"/>
    </row>
    <row r="316" spans="1:9" x14ac:dyDescent="0.2">
      <c r="A316" s="109"/>
      <c r="B316" s="35" t="s">
        <v>43</v>
      </c>
      <c r="C316" s="37">
        <v>200</v>
      </c>
      <c r="D316" s="96">
        <v>200</v>
      </c>
      <c r="E316" s="14">
        <v>1</v>
      </c>
      <c r="F316" s="14">
        <v>0.2</v>
      </c>
      <c r="G316" s="14">
        <v>0.2</v>
      </c>
      <c r="H316" s="1">
        <v>92</v>
      </c>
      <c r="I316" s="50">
        <v>518</v>
      </c>
    </row>
    <row r="317" spans="1:9" x14ac:dyDescent="0.2">
      <c r="A317" s="109"/>
      <c r="B317" s="26" t="s">
        <v>20</v>
      </c>
      <c r="C317" s="8">
        <v>100</v>
      </c>
      <c r="D317" s="96">
        <v>100</v>
      </c>
      <c r="E317" s="1">
        <v>0.4</v>
      </c>
      <c r="F317" s="1">
        <v>0.4</v>
      </c>
      <c r="G317" s="1">
        <v>9.8000000000000007</v>
      </c>
      <c r="H317" s="1">
        <v>47</v>
      </c>
      <c r="I317" s="9">
        <v>112</v>
      </c>
    </row>
    <row r="318" spans="1:9" x14ac:dyDescent="0.2">
      <c r="A318" s="109"/>
      <c r="B318" s="2" t="s">
        <v>13</v>
      </c>
      <c r="C318" s="93">
        <f t="shared" ref="C318:H318" si="51">SUM(C316:C317)</f>
        <v>300</v>
      </c>
      <c r="D318" s="93">
        <f t="shared" si="51"/>
        <v>300</v>
      </c>
      <c r="E318" s="3">
        <f t="shared" si="51"/>
        <v>1.4</v>
      </c>
      <c r="F318" s="3">
        <f t="shared" si="51"/>
        <v>0.60000000000000009</v>
      </c>
      <c r="G318" s="3">
        <f t="shared" si="51"/>
        <v>10</v>
      </c>
      <c r="H318" s="3">
        <f t="shared" si="51"/>
        <v>139</v>
      </c>
      <c r="I318" s="15"/>
    </row>
    <row r="319" spans="1:9" x14ac:dyDescent="0.2">
      <c r="A319" s="109"/>
      <c r="B319" s="106" t="s">
        <v>14</v>
      </c>
      <c r="C319" s="38"/>
      <c r="D319" s="3"/>
      <c r="E319" s="3">
        <f>E296+E301+E313+E318</f>
        <v>63.690000000000005</v>
      </c>
      <c r="F319" s="3">
        <f t="shared" ref="F319:H319" si="52">F296+F301+F313+F318</f>
        <v>65.419999999999987</v>
      </c>
      <c r="G319" s="3">
        <f t="shared" si="52"/>
        <v>187.28</v>
      </c>
      <c r="H319" s="3">
        <f t="shared" si="52"/>
        <v>1571.8999999999999</v>
      </c>
      <c r="I319" s="15"/>
    </row>
    <row r="320" spans="1:9" x14ac:dyDescent="0.2">
      <c r="A320" s="110"/>
      <c r="B320" s="107"/>
      <c r="C320" s="2"/>
      <c r="D320" s="15"/>
      <c r="E320" s="3">
        <f>E297+E301+E314+E318</f>
        <v>70.44</v>
      </c>
      <c r="F320" s="3">
        <f t="shared" ref="F320:H320" si="53">F297+F301+F314+F318</f>
        <v>76.419999999999987</v>
      </c>
      <c r="G320" s="3">
        <f t="shared" si="53"/>
        <v>205.49</v>
      </c>
      <c r="H320" s="3">
        <f t="shared" si="53"/>
        <v>1748.54</v>
      </c>
      <c r="I320" s="15"/>
    </row>
    <row r="321" spans="1:9" x14ac:dyDescent="0.2">
      <c r="A321" s="39" t="s">
        <v>87</v>
      </c>
      <c r="B321" s="39" t="s">
        <v>0</v>
      </c>
      <c r="C321" s="39"/>
      <c r="D321" s="40"/>
      <c r="E321" s="40"/>
      <c r="F321" s="40"/>
      <c r="G321" s="40"/>
      <c r="H321" s="40"/>
      <c r="I321" s="39" t="s">
        <v>87</v>
      </c>
    </row>
    <row r="322" spans="1:9" x14ac:dyDescent="0.2">
      <c r="A322" s="103"/>
      <c r="B322" s="32" t="s">
        <v>30</v>
      </c>
      <c r="C322" s="48">
        <v>60</v>
      </c>
      <c r="D322" s="48">
        <v>100</v>
      </c>
      <c r="E322" s="19">
        <v>0.48</v>
      </c>
      <c r="F322" s="19">
        <v>0.06</v>
      </c>
      <c r="G322" s="19">
        <v>1.5</v>
      </c>
      <c r="H322" s="19">
        <v>8.4</v>
      </c>
      <c r="I322" s="48">
        <v>106</v>
      </c>
    </row>
    <row r="323" spans="1:9" x14ac:dyDescent="0.2">
      <c r="A323" s="104"/>
      <c r="B323" s="17"/>
      <c r="C323" s="8"/>
      <c r="D323" s="50"/>
      <c r="E323" s="1">
        <v>0.89</v>
      </c>
      <c r="F323" s="1">
        <v>0.1</v>
      </c>
      <c r="G323" s="1">
        <v>2.4900000000000002</v>
      </c>
      <c r="H323" s="1">
        <v>13.94</v>
      </c>
      <c r="I323" s="50"/>
    </row>
    <row r="324" spans="1:9" x14ac:dyDescent="0.2">
      <c r="A324" s="104"/>
      <c r="B324" s="10" t="s">
        <v>67</v>
      </c>
      <c r="C324" s="8">
        <v>150</v>
      </c>
      <c r="D324" s="53">
        <v>200</v>
      </c>
      <c r="E324" s="1">
        <v>12.88</v>
      </c>
      <c r="F324" s="1">
        <v>20.010000000000002</v>
      </c>
      <c r="G324" s="1">
        <v>3.45</v>
      </c>
      <c r="H324" s="1">
        <v>243.8</v>
      </c>
      <c r="I324" s="9">
        <v>301</v>
      </c>
    </row>
    <row r="325" spans="1:9" x14ac:dyDescent="0.2">
      <c r="A325" s="104"/>
      <c r="B325" s="26"/>
      <c r="C325" s="49"/>
      <c r="D325" s="50"/>
      <c r="E325" s="50">
        <v>17.172999999999998</v>
      </c>
      <c r="F325" s="50">
        <v>26.73</v>
      </c>
      <c r="G325" s="50">
        <v>4.59</v>
      </c>
      <c r="H325" s="50">
        <v>324.98</v>
      </c>
      <c r="I325" s="50"/>
    </row>
    <row r="326" spans="1:9" x14ac:dyDescent="0.2">
      <c r="A326" s="104"/>
      <c r="B326" s="10" t="s">
        <v>40</v>
      </c>
      <c r="C326" s="8">
        <v>200</v>
      </c>
      <c r="D326" s="53">
        <v>200</v>
      </c>
      <c r="E326" s="1">
        <v>1.5</v>
      </c>
      <c r="F326" s="1">
        <v>1.3</v>
      </c>
      <c r="G326" s="1">
        <v>15.9</v>
      </c>
      <c r="H326" s="1">
        <v>81</v>
      </c>
      <c r="I326" s="9">
        <v>495</v>
      </c>
    </row>
    <row r="327" spans="1:9" x14ac:dyDescent="0.2">
      <c r="A327" s="104"/>
      <c r="B327" s="26" t="s">
        <v>29</v>
      </c>
      <c r="C327" s="8">
        <v>20</v>
      </c>
      <c r="D327" s="50">
        <v>20</v>
      </c>
      <c r="E327" s="1">
        <v>1.5</v>
      </c>
      <c r="F327" s="1">
        <v>0.57999999999999996</v>
      </c>
      <c r="G327" s="1">
        <v>10.28</v>
      </c>
      <c r="H327" s="1">
        <v>52.4</v>
      </c>
      <c r="I327" s="9">
        <v>111</v>
      </c>
    </row>
    <row r="328" spans="1:9" x14ac:dyDescent="0.2">
      <c r="A328" s="104"/>
      <c r="B328" s="113" t="s">
        <v>2</v>
      </c>
      <c r="C328" s="71">
        <f>SUM(C322:C327)</f>
        <v>430</v>
      </c>
      <c r="D328" s="72">
        <f>SUM(D322:D327)</f>
        <v>520</v>
      </c>
      <c r="E328" s="3">
        <f>E322+E324+E326+E327</f>
        <v>16.36</v>
      </c>
      <c r="F328" s="3">
        <f t="shared" ref="F328:H328" si="54">F322+F324+F326+F327</f>
        <v>21.95</v>
      </c>
      <c r="G328" s="3">
        <f t="shared" si="54"/>
        <v>31.130000000000003</v>
      </c>
      <c r="H328" s="3">
        <f t="shared" si="54"/>
        <v>385.6</v>
      </c>
      <c r="I328" s="9"/>
    </row>
    <row r="329" spans="1:9" x14ac:dyDescent="0.2">
      <c r="A329" s="105"/>
      <c r="B329" s="114"/>
      <c r="C329" s="6"/>
      <c r="D329" s="25"/>
      <c r="E329" s="25">
        <f>E323+E325+E326+E327</f>
        <v>21.062999999999999</v>
      </c>
      <c r="F329" s="25">
        <f t="shared" ref="F329:H329" si="55">F323+F325+F326+F327</f>
        <v>28.71</v>
      </c>
      <c r="G329" s="25">
        <f t="shared" si="55"/>
        <v>33.26</v>
      </c>
      <c r="H329" s="25">
        <f t="shared" si="55"/>
        <v>472.32</v>
      </c>
      <c r="I329" s="18"/>
    </row>
    <row r="330" spans="1:9" x14ac:dyDescent="0.2">
      <c r="A330" s="103"/>
      <c r="B330" s="31" t="s">
        <v>37</v>
      </c>
      <c r="C330" s="6"/>
      <c r="D330" s="25"/>
      <c r="E330" s="25"/>
      <c r="F330" s="25"/>
      <c r="G330" s="25"/>
      <c r="H330" s="25"/>
      <c r="I330" s="18"/>
    </row>
    <row r="331" spans="1:9" x14ac:dyDescent="0.2">
      <c r="A331" s="104"/>
      <c r="B331" s="35" t="s">
        <v>53</v>
      </c>
      <c r="C331" s="37">
        <v>200</v>
      </c>
      <c r="D331" s="50">
        <v>200</v>
      </c>
      <c r="E331" s="14">
        <v>10</v>
      </c>
      <c r="F331" s="14">
        <v>6.4</v>
      </c>
      <c r="G331" s="14">
        <v>17</v>
      </c>
      <c r="H331" s="1">
        <v>174</v>
      </c>
      <c r="I331" s="50">
        <v>517</v>
      </c>
    </row>
    <row r="332" spans="1:9" x14ac:dyDescent="0.2">
      <c r="A332" s="104"/>
      <c r="B332" s="26" t="s">
        <v>29</v>
      </c>
      <c r="C332" s="8">
        <v>20</v>
      </c>
      <c r="D332" s="50">
        <v>20</v>
      </c>
      <c r="E332" s="1">
        <v>1.5</v>
      </c>
      <c r="F332" s="1">
        <v>0.57999999999999996</v>
      </c>
      <c r="G332" s="1">
        <v>10.28</v>
      </c>
      <c r="H332" s="1">
        <v>52.4</v>
      </c>
      <c r="I332" s="9">
        <v>111</v>
      </c>
    </row>
    <row r="333" spans="1:9" x14ac:dyDescent="0.2">
      <c r="A333" s="105"/>
      <c r="B333" s="29" t="s">
        <v>38</v>
      </c>
      <c r="C333" s="100">
        <f t="shared" ref="C333:H333" si="56">SUM(C331:C332)</f>
        <v>220</v>
      </c>
      <c r="D333" s="16">
        <f t="shared" si="56"/>
        <v>220</v>
      </c>
      <c r="E333" s="25">
        <f t="shared" si="56"/>
        <v>11.5</v>
      </c>
      <c r="F333" s="25">
        <f t="shared" si="56"/>
        <v>6.98</v>
      </c>
      <c r="G333" s="25">
        <f t="shared" si="56"/>
        <v>27.28</v>
      </c>
      <c r="H333" s="25">
        <f t="shared" si="56"/>
        <v>226.4</v>
      </c>
      <c r="I333" s="18"/>
    </row>
    <row r="334" spans="1:9" x14ac:dyDescent="0.2">
      <c r="A334" s="108"/>
      <c r="B334" s="16" t="s">
        <v>3</v>
      </c>
      <c r="C334" s="16"/>
      <c r="D334" s="32"/>
      <c r="E334" s="19"/>
      <c r="F334" s="19"/>
      <c r="G334" s="19"/>
      <c r="H334" s="19"/>
      <c r="I334" s="48"/>
    </row>
    <row r="335" spans="1:9" x14ac:dyDescent="0.2">
      <c r="A335" s="109"/>
      <c r="B335" s="17" t="s">
        <v>59</v>
      </c>
      <c r="C335" s="6">
        <v>60</v>
      </c>
      <c r="D335" s="48">
        <v>100</v>
      </c>
      <c r="E335" s="19">
        <v>0.66</v>
      </c>
      <c r="F335" s="19">
        <v>6.06</v>
      </c>
      <c r="G335" s="19">
        <v>6.36</v>
      </c>
      <c r="H335" s="19">
        <v>82.8</v>
      </c>
      <c r="I335" s="48">
        <v>2</v>
      </c>
    </row>
    <row r="336" spans="1:9" x14ac:dyDescent="0.2">
      <c r="A336" s="109"/>
      <c r="B336" s="17"/>
      <c r="C336" s="6"/>
      <c r="D336" s="48"/>
      <c r="E336" s="19">
        <v>1.1000000000000001</v>
      </c>
      <c r="F336" s="19">
        <v>10.1</v>
      </c>
      <c r="G336" s="19">
        <v>10.6</v>
      </c>
      <c r="H336" s="19">
        <v>138</v>
      </c>
      <c r="I336" s="48"/>
    </row>
    <row r="337" spans="1:9" x14ac:dyDescent="0.2">
      <c r="A337" s="109"/>
      <c r="B337" s="17" t="s">
        <v>117</v>
      </c>
      <c r="C337" s="6">
        <v>250</v>
      </c>
      <c r="D337" s="34">
        <v>250</v>
      </c>
      <c r="E337" s="19">
        <v>9.3000000000000007</v>
      </c>
      <c r="F337" s="19">
        <v>11.4</v>
      </c>
      <c r="G337" s="19">
        <v>10.050000000000001</v>
      </c>
      <c r="H337" s="19">
        <v>180</v>
      </c>
      <c r="I337" s="48" t="s">
        <v>118</v>
      </c>
    </row>
    <row r="338" spans="1:9" x14ac:dyDescent="0.2">
      <c r="A338" s="109"/>
      <c r="B338" s="7" t="s">
        <v>115</v>
      </c>
      <c r="C338" s="36">
        <v>90</v>
      </c>
      <c r="D338" s="50">
        <v>100</v>
      </c>
      <c r="E338" s="1">
        <v>14.58</v>
      </c>
      <c r="F338" s="1">
        <v>10.8</v>
      </c>
      <c r="G338" s="1">
        <v>0.27</v>
      </c>
      <c r="H338" s="1">
        <v>186.6</v>
      </c>
      <c r="I338" s="50" t="s">
        <v>116</v>
      </c>
    </row>
    <row r="339" spans="1:9" x14ac:dyDescent="0.2">
      <c r="A339" s="109"/>
      <c r="B339" s="7"/>
      <c r="C339" s="36"/>
      <c r="D339" s="50"/>
      <c r="E339" s="1">
        <v>16.2</v>
      </c>
      <c r="F339" s="1">
        <v>12</v>
      </c>
      <c r="G339" s="1">
        <v>0.3</v>
      </c>
      <c r="H339" s="1">
        <v>204</v>
      </c>
      <c r="I339" s="50"/>
    </row>
    <row r="340" spans="1:9" x14ac:dyDescent="0.2">
      <c r="A340" s="109"/>
      <c r="B340" s="10" t="s">
        <v>17</v>
      </c>
      <c r="C340" s="37">
        <v>150</v>
      </c>
      <c r="D340" s="50">
        <v>180</v>
      </c>
      <c r="E340" s="1">
        <v>3.15</v>
      </c>
      <c r="F340" s="1">
        <v>6.6</v>
      </c>
      <c r="G340" s="1">
        <v>16.350000000000001</v>
      </c>
      <c r="H340" s="1">
        <v>138</v>
      </c>
      <c r="I340" s="9">
        <v>429</v>
      </c>
    </row>
    <row r="341" spans="1:9" x14ac:dyDescent="0.2">
      <c r="A341" s="109"/>
      <c r="B341" s="10"/>
      <c r="C341" s="37"/>
      <c r="D341" s="50"/>
      <c r="E341" s="1">
        <v>3.78</v>
      </c>
      <c r="F341" s="1">
        <v>7.92</v>
      </c>
      <c r="G341" s="1">
        <v>19.62</v>
      </c>
      <c r="H341" s="1">
        <v>165.6</v>
      </c>
      <c r="I341" s="9"/>
    </row>
    <row r="342" spans="1:9" x14ac:dyDescent="0.2">
      <c r="A342" s="109"/>
      <c r="B342" s="26" t="s">
        <v>119</v>
      </c>
      <c r="C342" s="8">
        <v>200</v>
      </c>
      <c r="D342" s="50">
        <v>200</v>
      </c>
      <c r="E342" s="1">
        <v>0.3</v>
      </c>
      <c r="F342" s="1">
        <v>0</v>
      </c>
      <c r="G342" s="1">
        <v>20.100000000000001</v>
      </c>
      <c r="H342" s="1">
        <v>81</v>
      </c>
      <c r="I342" s="50">
        <v>512</v>
      </c>
    </row>
    <row r="343" spans="1:9" x14ac:dyDescent="0.2">
      <c r="A343" s="109"/>
      <c r="B343" s="26" t="s">
        <v>18</v>
      </c>
      <c r="C343" s="8">
        <v>30</v>
      </c>
      <c r="D343" s="50">
        <v>30</v>
      </c>
      <c r="E343" s="1">
        <v>1.98</v>
      </c>
      <c r="F343" s="1">
        <v>0.36</v>
      </c>
      <c r="G343" s="1">
        <v>10.199999999999999</v>
      </c>
      <c r="H343" s="1">
        <v>54.3</v>
      </c>
      <c r="I343" s="50">
        <v>110</v>
      </c>
    </row>
    <row r="344" spans="1:9" x14ac:dyDescent="0.2">
      <c r="A344" s="109"/>
      <c r="B344" s="26" t="s">
        <v>29</v>
      </c>
      <c r="C344" s="8">
        <v>20</v>
      </c>
      <c r="D344" s="50">
        <v>20</v>
      </c>
      <c r="E344" s="1">
        <v>1.5</v>
      </c>
      <c r="F344" s="1">
        <v>0.57999999999999996</v>
      </c>
      <c r="G344" s="1">
        <v>10.28</v>
      </c>
      <c r="H344" s="1">
        <v>52.4</v>
      </c>
      <c r="I344" s="9">
        <v>111</v>
      </c>
    </row>
    <row r="345" spans="1:9" x14ac:dyDescent="0.2">
      <c r="A345" s="109"/>
      <c r="B345" s="115" t="s">
        <v>12</v>
      </c>
      <c r="C345" s="71">
        <f>SUM(C335:C344)</f>
        <v>800</v>
      </c>
      <c r="D345" s="72">
        <f>SUM(D335:D344)</f>
        <v>880</v>
      </c>
      <c r="E345" s="3">
        <f>E335+E337+E338+E340+E342+E343+E344</f>
        <v>31.47</v>
      </c>
      <c r="F345" s="3">
        <f t="shared" ref="F345:H345" si="57">F335+F337+F338+F340+F342+F343+F344</f>
        <v>35.799999999999997</v>
      </c>
      <c r="G345" s="3">
        <f t="shared" si="57"/>
        <v>73.61</v>
      </c>
      <c r="H345" s="3">
        <f t="shared" si="57"/>
        <v>775.09999999999991</v>
      </c>
      <c r="I345" s="9"/>
    </row>
    <row r="346" spans="1:9" x14ac:dyDescent="0.2">
      <c r="A346" s="110"/>
      <c r="B346" s="116"/>
      <c r="C346" s="23"/>
      <c r="D346" s="25"/>
      <c r="E346" s="25">
        <f>E336+E337+E339+E341+E342+E343+E344</f>
        <v>34.160000000000004</v>
      </c>
      <c r="F346" s="25">
        <f t="shared" ref="F346:H346" si="58">F336+F337+F339+F341+F342+F343+F344</f>
        <v>42.36</v>
      </c>
      <c r="G346" s="25">
        <f t="shared" si="58"/>
        <v>81.150000000000006</v>
      </c>
      <c r="H346" s="25">
        <f t="shared" si="58"/>
        <v>875.3</v>
      </c>
      <c r="I346" s="48"/>
    </row>
    <row r="347" spans="1:9" x14ac:dyDescent="0.2">
      <c r="A347" s="108"/>
      <c r="B347" s="16" t="s">
        <v>5</v>
      </c>
      <c r="C347" s="16"/>
      <c r="D347" s="22"/>
      <c r="E347" s="19"/>
      <c r="F347" s="19"/>
      <c r="G347" s="19"/>
      <c r="H347" s="19"/>
      <c r="I347" s="48"/>
    </row>
    <row r="348" spans="1:9" x14ac:dyDescent="0.2">
      <c r="A348" s="109"/>
      <c r="B348" s="35" t="s">
        <v>43</v>
      </c>
      <c r="C348" s="37">
        <v>200</v>
      </c>
      <c r="D348" s="50">
        <v>200</v>
      </c>
      <c r="E348" s="14">
        <v>1</v>
      </c>
      <c r="F348" s="14">
        <v>0.2</v>
      </c>
      <c r="G348" s="14">
        <v>0.2</v>
      </c>
      <c r="H348" s="1">
        <v>92</v>
      </c>
      <c r="I348" s="50">
        <v>518</v>
      </c>
    </row>
    <row r="349" spans="1:9" x14ac:dyDescent="0.2">
      <c r="A349" s="109"/>
      <c r="B349" s="10" t="s">
        <v>92</v>
      </c>
      <c r="C349" s="8">
        <v>15</v>
      </c>
      <c r="D349" s="53">
        <v>15</v>
      </c>
      <c r="E349" s="1">
        <v>0.25</v>
      </c>
      <c r="F349" s="1">
        <v>0.3</v>
      </c>
      <c r="G349" s="1">
        <v>6.96</v>
      </c>
      <c r="H349" s="1">
        <v>31.5</v>
      </c>
      <c r="I349" s="9">
        <v>588</v>
      </c>
    </row>
    <row r="350" spans="1:9" x14ac:dyDescent="0.2">
      <c r="A350" s="109"/>
      <c r="B350" s="23" t="s">
        <v>13</v>
      </c>
      <c r="C350" s="102">
        <f t="shared" ref="C350" si="59">SUM(C348:C349)</f>
        <v>215</v>
      </c>
      <c r="D350" s="76">
        <f t="shared" ref="D350" si="60">SUM(D348:D349)</f>
        <v>215</v>
      </c>
      <c r="E350" s="25">
        <f t="shared" ref="E350" si="61">SUM(E348:E349)</f>
        <v>1.25</v>
      </c>
      <c r="F350" s="25">
        <f t="shared" ref="F350" si="62">SUM(F348:F349)</f>
        <v>0.5</v>
      </c>
      <c r="G350" s="25">
        <f t="shared" ref="G350" si="63">SUM(G348:G349)</f>
        <v>7.16</v>
      </c>
      <c r="H350" s="25">
        <f t="shared" ref="H350" si="64">SUM(H348:H349)</f>
        <v>123.5</v>
      </c>
      <c r="I350" s="22"/>
    </row>
    <row r="351" spans="1:9" x14ac:dyDescent="0.2">
      <c r="A351" s="109"/>
      <c r="B351" s="115" t="s">
        <v>14</v>
      </c>
      <c r="C351" s="23"/>
      <c r="D351" s="25"/>
      <c r="E351" s="25">
        <f>E328+E333+E345+E350</f>
        <v>60.58</v>
      </c>
      <c r="F351" s="25">
        <f t="shared" ref="F351:H351" si="65">F328+F333+F345+F350</f>
        <v>65.22999999999999</v>
      </c>
      <c r="G351" s="25">
        <f t="shared" si="65"/>
        <v>139.18</v>
      </c>
      <c r="H351" s="25">
        <f t="shared" si="65"/>
        <v>1510.6</v>
      </c>
      <c r="I351" s="22"/>
    </row>
    <row r="352" spans="1:9" x14ac:dyDescent="0.2">
      <c r="A352" s="110"/>
      <c r="B352" s="116"/>
      <c r="C352" s="23"/>
      <c r="D352" s="22"/>
      <c r="E352" s="25">
        <f>E329+E333+E346+E350</f>
        <v>67.973000000000013</v>
      </c>
      <c r="F352" s="25">
        <f t="shared" ref="F352:H352" si="66">F329+F333+F346+F350</f>
        <v>78.55</v>
      </c>
      <c r="G352" s="25">
        <f t="shared" si="66"/>
        <v>148.85</v>
      </c>
      <c r="H352" s="25">
        <f t="shared" si="66"/>
        <v>1697.52</v>
      </c>
      <c r="I352" s="22"/>
    </row>
    <row r="353" spans="1:9" x14ac:dyDescent="0.2">
      <c r="A353" s="39" t="s">
        <v>88</v>
      </c>
      <c r="B353" s="39" t="s">
        <v>0</v>
      </c>
      <c r="C353" s="41"/>
      <c r="D353" s="44"/>
      <c r="E353" s="45"/>
      <c r="F353" s="46"/>
      <c r="G353" s="46"/>
      <c r="H353" s="47"/>
      <c r="I353" s="39" t="s">
        <v>88</v>
      </c>
    </row>
    <row r="354" spans="1:9" x14ac:dyDescent="0.2">
      <c r="A354" s="58"/>
      <c r="B354" s="7" t="s">
        <v>50</v>
      </c>
      <c r="C354" s="8">
        <v>45</v>
      </c>
      <c r="D354" s="50">
        <v>45</v>
      </c>
      <c r="E354" s="1">
        <v>6.7</v>
      </c>
      <c r="F354" s="1">
        <v>9.5</v>
      </c>
      <c r="G354" s="1">
        <v>9.9</v>
      </c>
      <c r="H354" s="1">
        <v>153</v>
      </c>
      <c r="I354" s="50">
        <v>90</v>
      </c>
    </row>
    <row r="355" spans="1:9" x14ac:dyDescent="0.2">
      <c r="A355" s="59"/>
      <c r="B355" s="10" t="s">
        <v>31</v>
      </c>
      <c r="C355" s="8">
        <v>40</v>
      </c>
      <c r="D355" s="53">
        <v>40</v>
      </c>
      <c r="E355" s="1">
        <v>5.0999999999999996</v>
      </c>
      <c r="F355" s="1">
        <v>4.5999999999999996</v>
      </c>
      <c r="G355" s="1">
        <v>0.3</v>
      </c>
      <c r="H355" s="1">
        <v>63</v>
      </c>
      <c r="I355" s="9">
        <v>300</v>
      </c>
    </row>
    <row r="356" spans="1:9" x14ac:dyDescent="0.2">
      <c r="A356" s="59"/>
      <c r="B356" s="7" t="s">
        <v>89</v>
      </c>
      <c r="C356" s="8">
        <v>200</v>
      </c>
      <c r="D356" s="8">
        <v>200</v>
      </c>
      <c r="E356" s="1">
        <v>5.24</v>
      </c>
      <c r="F356" s="1">
        <v>11.66</v>
      </c>
      <c r="G356" s="1">
        <v>25.06</v>
      </c>
      <c r="H356" s="1">
        <v>226.2</v>
      </c>
      <c r="I356" s="9">
        <v>260</v>
      </c>
    </row>
    <row r="357" spans="1:9" x14ac:dyDescent="0.2">
      <c r="A357" s="59"/>
      <c r="B357" s="5" t="s">
        <v>16</v>
      </c>
      <c r="C357" s="49">
        <v>200</v>
      </c>
      <c r="D357" s="50">
        <v>200</v>
      </c>
      <c r="E357" s="50">
        <v>3.6</v>
      </c>
      <c r="F357" s="50">
        <v>3.3</v>
      </c>
      <c r="G357" s="50">
        <v>25</v>
      </c>
      <c r="H357" s="50">
        <v>144</v>
      </c>
      <c r="I357" s="50">
        <v>496</v>
      </c>
    </row>
    <row r="358" spans="1:9" x14ac:dyDescent="0.2">
      <c r="A358" s="60"/>
      <c r="B358" s="94" t="s">
        <v>2</v>
      </c>
      <c r="C358" s="31">
        <f>SUM(C354:C357)</f>
        <v>485</v>
      </c>
      <c r="D358" s="68">
        <f t="shared" ref="D358" si="67">SUM(D354:D357)</f>
        <v>485</v>
      </c>
      <c r="E358" s="30">
        <f>SUM(E354:E357)</f>
        <v>20.64</v>
      </c>
      <c r="F358" s="30">
        <f>SUM(F354:F357)</f>
        <v>29.06</v>
      </c>
      <c r="G358" s="30">
        <f>SUM(G354:G357)</f>
        <v>60.26</v>
      </c>
      <c r="H358" s="30">
        <f>SUM(H354:H357)</f>
        <v>586.20000000000005</v>
      </c>
      <c r="I358" s="9"/>
    </row>
    <row r="359" spans="1:9" x14ac:dyDescent="0.2">
      <c r="A359" s="103"/>
      <c r="B359" s="31" t="s">
        <v>37</v>
      </c>
      <c r="C359" s="8"/>
      <c r="D359" s="30"/>
      <c r="E359" s="30"/>
      <c r="F359" s="30"/>
      <c r="G359" s="30"/>
      <c r="H359" s="30"/>
      <c r="I359" s="9"/>
    </row>
    <row r="360" spans="1:9" x14ac:dyDescent="0.2">
      <c r="A360" s="104"/>
      <c r="B360" s="35" t="s">
        <v>53</v>
      </c>
      <c r="C360" s="37">
        <v>200</v>
      </c>
      <c r="D360" s="50">
        <v>200</v>
      </c>
      <c r="E360" s="14">
        <v>10</v>
      </c>
      <c r="F360" s="14">
        <v>6.4</v>
      </c>
      <c r="G360" s="14">
        <v>17</v>
      </c>
      <c r="H360" s="1">
        <v>174</v>
      </c>
      <c r="I360" s="50">
        <v>517</v>
      </c>
    </row>
    <row r="361" spans="1:9" x14ac:dyDescent="0.2">
      <c r="A361" s="104"/>
      <c r="B361" s="26" t="s">
        <v>29</v>
      </c>
      <c r="C361" s="8">
        <v>20</v>
      </c>
      <c r="D361" s="50">
        <v>20</v>
      </c>
      <c r="E361" s="1">
        <v>1.5</v>
      </c>
      <c r="F361" s="1">
        <v>0.57999999999999996</v>
      </c>
      <c r="G361" s="1">
        <v>10.28</v>
      </c>
      <c r="H361" s="1">
        <v>52.4</v>
      </c>
      <c r="I361" s="9">
        <v>111</v>
      </c>
    </row>
    <row r="362" spans="1:9" x14ac:dyDescent="0.2">
      <c r="A362" s="105"/>
      <c r="B362" s="29" t="s">
        <v>38</v>
      </c>
      <c r="C362" s="31">
        <f t="shared" ref="C362:H362" si="68">SUM(C360:C361)</f>
        <v>220</v>
      </c>
      <c r="D362" s="99">
        <f t="shared" si="68"/>
        <v>220</v>
      </c>
      <c r="E362" s="30">
        <f t="shared" si="68"/>
        <v>11.5</v>
      </c>
      <c r="F362" s="30">
        <f t="shared" si="68"/>
        <v>6.98</v>
      </c>
      <c r="G362" s="30">
        <f t="shared" si="68"/>
        <v>27.28</v>
      </c>
      <c r="H362" s="30">
        <f t="shared" si="68"/>
        <v>226.4</v>
      </c>
      <c r="I362" s="9"/>
    </row>
    <row r="363" spans="1:9" x14ac:dyDescent="0.2">
      <c r="A363" s="103"/>
      <c r="B363" s="31" t="s">
        <v>3</v>
      </c>
      <c r="C363" s="31"/>
      <c r="D363" s="8"/>
      <c r="E363" s="13"/>
      <c r="F363" s="30"/>
      <c r="G363" s="30"/>
      <c r="H363" s="30"/>
      <c r="I363" s="9"/>
    </row>
    <row r="364" spans="1:9" x14ac:dyDescent="0.2">
      <c r="A364" s="104"/>
      <c r="B364" s="10" t="s">
        <v>75</v>
      </c>
      <c r="C364" s="8">
        <v>60</v>
      </c>
      <c r="D364" s="48">
        <v>100</v>
      </c>
      <c r="E364" s="1">
        <v>0.6</v>
      </c>
      <c r="F364" s="1">
        <v>3.72</v>
      </c>
      <c r="G364" s="1">
        <v>2.16</v>
      </c>
      <c r="H364" s="1">
        <v>44.4</v>
      </c>
      <c r="I364" s="50">
        <v>19</v>
      </c>
    </row>
    <row r="365" spans="1:9" x14ac:dyDescent="0.2">
      <c r="A365" s="104"/>
      <c r="B365" s="10"/>
      <c r="C365" s="8"/>
      <c r="D365" s="48"/>
      <c r="E365" s="19">
        <v>1</v>
      </c>
      <c r="F365" s="19">
        <v>6.2</v>
      </c>
      <c r="G365" s="19">
        <v>3.6</v>
      </c>
      <c r="H365" s="19">
        <v>74</v>
      </c>
      <c r="I365" s="9"/>
    </row>
    <row r="366" spans="1:9" x14ac:dyDescent="0.2">
      <c r="A366" s="104"/>
      <c r="B366" s="7" t="s">
        <v>72</v>
      </c>
      <c r="C366" s="8">
        <v>250</v>
      </c>
      <c r="D366" s="50">
        <v>250</v>
      </c>
      <c r="E366" s="1">
        <v>2.31</v>
      </c>
      <c r="F366" s="1">
        <v>6.75</v>
      </c>
      <c r="G366" s="14">
        <v>16.600000000000001</v>
      </c>
      <c r="H366" s="1">
        <v>137.5</v>
      </c>
      <c r="I366" s="50">
        <v>134</v>
      </c>
    </row>
    <row r="367" spans="1:9" x14ac:dyDescent="0.2">
      <c r="A367" s="62"/>
      <c r="B367" s="17" t="s">
        <v>77</v>
      </c>
      <c r="C367" s="36">
        <v>90</v>
      </c>
      <c r="D367" s="34">
        <v>100</v>
      </c>
      <c r="E367" s="19">
        <v>15.57</v>
      </c>
      <c r="F367" s="19">
        <v>10.53</v>
      </c>
      <c r="G367" s="19">
        <v>10.62</v>
      </c>
      <c r="H367" s="19">
        <v>199.8</v>
      </c>
      <c r="I367" s="48">
        <v>399</v>
      </c>
    </row>
    <row r="368" spans="1:9" x14ac:dyDescent="0.2">
      <c r="A368" s="62"/>
      <c r="B368" s="17"/>
      <c r="C368" s="36"/>
      <c r="D368" s="34"/>
      <c r="E368" s="19">
        <v>17.3</v>
      </c>
      <c r="F368" s="19">
        <v>11.7</v>
      </c>
      <c r="G368" s="19">
        <v>11.8</v>
      </c>
      <c r="H368" s="19">
        <v>222</v>
      </c>
      <c r="I368" s="48"/>
    </row>
    <row r="369" spans="1:9" x14ac:dyDescent="0.2">
      <c r="A369" s="62"/>
      <c r="B369" s="10" t="s">
        <v>55</v>
      </c>
      <c r="C369" s="8">
        <v>150</v>
      </c>
      <c r="D369" s="53">
        <v>180</v>
      </c>
      <c r="E369" s="1">
        <v>5.66</v>
      </c>
      <c r="F369" s="1">
        <v>5.56</v>
      </c>
      <c r="G369" s="1">
        <v>29.04</v>
      </c>
      <c r="H369" s="1">
        <v>145</v>
      </c>
      <c r="I369" s="9">
        <v>291</v>
      </c>
    </row>
    <row r="370" spans="1:9" x14ac:dyDescent="0.2">
      <c r="A370" s="62"/>
      <c r="B370" s="26"/>
      <c r="C370" s="49"/>
      <c r="D370" s="50"/>
      <c r="E370" s="50">
        <v>6.79</v>
      </c>
      <c r="F370" s="50">
        <v>6.79</v>
      </c>
      <c r="G370" s="50">
        <v>34.85</v>
      </c>
      <c r="H370" s="50">
        <v>174</v>
      </c>
      <c r="I370" s="50"/>
    </row>
    <row r="371" spans="1:9" x14ac:dyDescent="0.2">
      <c r="A371" s="109"/>
      <c r="B371" s="21" t="s">
        <v>109</v>
      </c>
      <c r="C371" s="6">
        <v>200</v>
      </c>
      <c r="D371" s="48">
        <v>200</v>
      </c>
      <c r="E371" s="20">
        <v>1.4</v>
      </c>
      <c r="F371" s="20">
        <v>0</v>
      </c>
      <c r="G371" s="20">
        <v>29</v>
      </c>
      <c r="H371" s="19">
        <v>29</v>
      </c>
      <c r="I371" s="48">
        <v>503</v>
      </c>
    </row>
    <row r="372" spans="1:9" x14ac:dyDescent="0.2">
      <c r="A372" s="109"/>
      <c r="B372" s="26" t="s">
        <v>18</v>
      </c>
      <c r="C372" s="8">
        <v>30</v>
      </c>
      <c r="D372" s="50">
        <v>30</v>
      </c>
      <c r="E372" s="1">
        <v>1.98</v>
      </c>
      <c r="F372" s="1">
        <v>0.36</v>
      </c>
      <c r="G372" s="1">
        <v>10.199999999999999</v>
      </c>
      <c r="H372" s="1">
        <v>54.3</v>
      </c>
      <c r="I372" s="50">
        <v>110</v>
      </c>
    </row>
    <row r="373" spans="1:9" x14ac:dyDescent="0.2">
      <c r="A373" s="109"/>
      <c r="B373" s="26" t="s">
        <v>29</v>
      </c>
      <c r="C373" s="8">
        <v>20</v>
      </c>
      <c r="D373" s="50">
        <v>20</v>
      </c>
      <c r="E373" s="1">
        <v>1.5</v>
      </c>
      <c r="F373" s="1">
        <v>0.57999999999999996</v>
      </c>
      <c r="G373" s="1">
        <v>10.28</v>
      </c>
      <c r="H373" s="1">
        <v>52.4</v>
      </c>
      <c r="I373" s="9">
        <v>111</v>
      </c>
    </row>
    <row r="374" spans="1:9" x14ac:dyDescent="0.2">
      <c r="A374" s="109"/>
      <c r="B374" s="106" t="s">
        <v>12</v>
      </c>
      <c r="C374" s="31">
        <f>SUM(C364:C373)</f>
        <v>800</v>
      </c>
      <c r="D374" s="51">
        <f>SUM(D364:D373)</f>
        <v>880</v>
      </c>
      <c r="E374" s="3">
        <f>E364+E366+E367+E369+E371+E372+E373</f>
        <v>29.02</v>
      </c>
      <c r="F374" s="3">
        <f t="shared" ref="F374:H374" si="69">F364+F366+F367+F369+F371+F372+F373</f>
        <v>27.499999999999996</v>
      </c>
      <c r="G374" s="3">
        <f t="shared" si="69"/>
        <v>107.9</v>
      </c>
      <c r="H374" s="3">
        <f t="shared" si="69"/>
        <v>662.4</v>
      </c>
      <c r="I374" s="9"/>
    </row>
    <row r="375" spans="1:9" x14ac:dyDescent="0.2">
      <c r="A375" s="110"/>
      <c r="B375" s="107"/>
      <c r="C375" s="51"/>
      <c r="D375" s="3"/>
      <c r="E375" s="3">
        <f>E365+E366+E368+E370+E371+E372+E373</f>
        <v>32.28</v>
      </c>
      <c r="F375" s="3">
        <f t="shared" ref="F375:H375" si="70">F365+F366+F368+F370+F371+F372+F373</f>
        <v>32.379999999999995</v>
      </c>
      <c r="G375" s="3">
        <f t="shared" si="70"/>
        <v>116.33</v>
      </c>
      <c r="H375" s="3">
        <f t="shared" si="70"/>
        <v>743.19999999999993</v>
      </c>
      <c r="I375" s="50"/>
    </row>
    <row r="376" spans="1:9" x14ac:dyDescent="0.2">
      <c r="A376" s="108"/>
      <c r="B376" s="51" t="s">
        <v>5</v>
      </c>
      <c r="C376" s="51"/>
      <c r="D376" s="50"/>
      <c r="E376" s="1"/>
      <c r="F376" s="1"/>
      <c r="G376" s="1"/>
      <c r="H376" s="1"/>
      <c r="I376" s="50"/>
    </row>
    <row r="377" spans="1:9" x14ac:dyDescent="0.2">
      <c r="A377" s="109"/>
      <c r="B377" s="35" t="s">
        <v>43</v>
      </c>
      <c r="C377" s="37">
        <v>200</v>
      </c>
      <c r="D377" s="50">
        <v>200</v>
      </c>
      <c r="E377" s="14">
        <v>1</v>
      </c>
      <c r="F377" s="14">
        <v>0.2</v>
      </c>
      <c r="G377" s="14">
        <v>0.2</v>
      </c>
      <c r="H377" s="1">
        <v>92</v>
      </c>
      <c r="I377" s="50">
        <v>518</v>
      </c>
    </row>
    <row r="378" spans="1:9" x14ac:dyDescent="0.2">
      <c r="A378" s="109"/>
      <c r="B378" s="26" t="s">
        <v>22</v>
      </c>
      <c r="C378" s="8">
        <v>150</v>
      </c>
      <c r="D378" s="50">
        <v>150</v>
      </c>
      <c r="E378" s="1">
        <v>1.35</v>
      </c>
      <c r="F378" s="1">
        <v>0.3</v>
      </c>
      <c r="G378" s="1">
        <v>12.15</v>
      </c>
      <c r="H378" s="1">
        <v>64.5</v>
      </c>
      <c r="I378" s="9">
        <v>112</v>
      </c>
    </row>
    <row r="379" spans="1:9" x14ac:dyDescent="0.2">
      <c r="A379" s="109"/>
      <c r="B379" s="51" t="s">
        <v>13</v>
      </c>
      <c r="C379" s="31">
        <f t="shared" ref="C379" si="71">SUM(C377:C378)</f>
        <v>350</v>
      </c>
      <c r="D379" s="69">
        <f t="shared" ref="D379" si="72">SUM(D377:D378)</f>
        <v>350</v>
      </c>
      <c r="E379" s="3">
        <f t="shared" ref="E379" si="73">SUM(E377:E378)</f>
        <v>2.35</v>
      </c>
      <c r="F379" s="3">
        <f t="shared" ref="F379" si="74">SUM(F377:F378)</f>
        <v>0.5</v>
      </c>
      <c r="G379" s="3">
        <f t="shared" ref="G379" si="75">SUM(G377:G378)</f>
        <v>12.35</v>
      </c>
      <c r="H379" s="3">
        <f t="shared" ref="H379" si="76">SUM(H377:H378)</f>
        <v>156.5</v>
      </c>
      <c r="I379" s="50"/>
    </row>
    <row r="380" spans="1:9" x14ac:dyDescent="0.2">
      <c r="A380" s="109"/>
      <c r="B380" s="106" t="s">
        <v>14</v>
      </c>
      <c r="C380" s="31"/>
      <c r="D380" s="69"/>
      <c r="E380" s="3">
        <f>E358+E362+E374+E379</f>
        <v>63.51</v>
      </c>
      <c r="F380" s="3">
        <f t="shared" ref="F380:H380" si="77">F358+F362+F374+F379</f>
        <v>64.039999999999992</v>
      </c>
      <c r="G380" s="3">
        <f t="shared" si="77"/>
        <v>207.79</v>
      </c>
      <c r="H380" s="3">
        <f t="shared" si="77"/>
        <v>1631.5</v>
      </c>
      <c r="I380" s="50"/>
    </row>
    <row r="381" spans="1:9" x14ac:dyDescent="0.2">
      <c r="A381" s="110"/>
      <c r="B381" s="107"/>
      <c r="C381" s="51"/>
      <c r="D381" s="50"/>
      <c r="E381" s="3">
        <f>E358+E362+E375+E379</f>
        <v>66.77</v>
      </c>
      <c r="F381" s="3">
        <f t="shared" ref="F381:H381" si="78">F358+F362+F375+F379</f>
        <v>68.919999999999987</v>
      </c>
      <c r="G381" s="3">
        <f t="shared" si="78"/>
        <v>216.22</v>
      </c>
      <c r="H381" s="3">
        <f t="shared" si="78"/>
        <v>1712.3</v>
      </c>
      <c r="I381" s="50"/>
    </row>
    <row r="382" spans="1:9" x14ac:dyDescent="0.2">
      <c r="A382" s="39" t="s">
        <v>90</v>
      </c>
      <c r="B382" s="39" t="s">
        <v>0</v>
      </c>
      <c r="C382" s="39"/>
      <c r="D382" s="40"/>
      <c r="E382" s="40"/>
      <c r="F382" s="40"/>
      <c r="G382" s="40"/>
      <c r="H382" s="40"/>
      <c r="I382" s="39" t="s">
        <v>90</v>
      </c>
    </row>
    <row r="383" spans="1:9" x14ac:dyDescent="0.2">
      <c r="A383" s="108"/>
      <c r="B383" s="10" t="s">
        <v>112</v>
      </c>
      <c r="C383" s="8">
        <v>30</v>
      </c>
      <c r="D383" s="53">
        <v>30</v>
      </c>
      <c r="E383" s="1">
        <v>1.2</v>
      </c>
      <c r="F383" s="1">
        <v>12.5</v>
      </c>
      <c r="G383" s="1">
        <v>7.4</v>
      </c>
      <c r="H383" s="1">
        <v>147</v>
      </c>
      <c r="I383" s="9">
        <v>94</v>
      </c>
    </row>
    <row r="384" spans="1:9" x14ac:dyDescent="0.2">
      <c r="A384" s="109"/>
      <c r="B384" s="17" t="s">
        <v>120</v>
      </c>
      <c r="C384" s="6">
        <v>180</v>
      </c>
      <c r="D384" s="48">
        <v>200</v>
      </c>
      <c r="E384" s="19">
        <v>18</v>
      </c>
      <c r="F384" s="19">
        <v>13.88</v>
      </c>
      <c r="G384" s="19">
        <v>23.25</v>
      </c>
      <c r="H384" s="19">
        <v>289.5</v>
      </c>
      <c r="I384" s="48">
        <v>321</v>
      </c>
    </row>
    <row r="385" spans="1:9" x14ac:dyDescent="0.2">
      <c r="A385" s="109"/>
      <c r="B385" s="10"/>
      <c r="C385" s="8"/>
      <c r="D385" s="53"/>
      <c r="E385" s="1">
        <v>24</v>
      </c>
      <c r="F385" s="1">
        <v>18.5</v>
      </c>
      <c r="G385" s="1">
        <v>31</v>
      </c>
      <c r="H385" s="1">
        <v>386</v>
      </c>
      <c r="I385" s="9"/>
    </row>
    <row r="386" spans="1:9" x14ac:dyDescent="0.2">
      <c r="A386" s="109"/>
      <c r="B386" s="5" t="s">
        <v>64</v>
      </c>
      <c r="C386" s="49">
        <v>200</v>
      </c>
      <c r="D386" s="50">
        <v>200</v>
      </c>
      <c r="E386" s="50">
        <v>0.1</v>
      </c>
      <c r="F386" s="50">
        <v>0</v>
      </c>
      <c r="G386" s="50">
        <v>15.2</v>
      </c>
      <c r="H386" s="50">
        <v>61</v>
      </c>
      <c r="I386" s="50">
        <v>494</v>
      </c>
    </row>
    <row r="387" spans="1:9" x14ac:dyDescent="0.2">
      <c r="A387" s="109"/>
      <c r="B387" s="111" t="s">
        <v>2</v>
      </c>
      <c r="C387" s="71">
        <f>SUM(C383:C386)</f>
        <v>410</v>
      </c>
      <c r="D387" s="72">
        <f>SUM(D383:D386)</f>
        <v>430</v>
      </c>
      <c r="E387" s="3">
        <f>E383+E384+E386</f>
        <v>19.3</v>
      </c>
      <c r="F387" s="3">
        <f t="shared" ref="F387" si="79">F383+F384+F386</f>
        <v>26.380000000000003</v>
      </c>
      <c r="G387" s="3">
        <f t="shared" ref="G387" si="80">G383+G384+G386</f>
        <v>45.849999999999994</v>
      </c>
      <c r="H387" s="3">
        <f t="shared" ref="H387" si="81">H383+H384+H386</f>
        <v>497.5</v>
      </c>
      <c r="I387" s="9"/>
    </row>
    <row r="388" spans="1:9" x14ac:dyDescent="0.2">
      <c r="A388" s="110"/>
      <c r="B388" s="112"/>
      <c r="C388" s="12"/>
      <c r="D388" s="28"/>
      <c r="E388" s="28">
        <f>E383+E385+E386</f>
        <v>25.3</v>
      </c>
      <c r="F388" s="28">
        <f t="shared" ref="F388:H388" si="82">F383+F385+F386</f>
        <v>31</v>
      </c>
      <c r="G388" s="28">
        <f t="shared" si="82"/>
        <v>53.599999999999994</v>
      </c>
      <c r="H388" s="28">
        <f t="shared" si="82"/>
        <v>594</v>
      </c>
      <c r="I388" s="11"/>
    </row>
    <row r="389" spans="1:9" x14ac:dyDescent="0.2">
      <c r="A389" s="103"/>
      <c r="B389" s="31" t="s">
        <v>37</v>
      </c>
      <c r="C389" s="12"/>
      <c r="D389" s="28"/>
      <c r="E389" s="28"/>
      <c r="F389" s="28"/>
      <c r="G389" s="28"/>
      <c r="H389" s="28"/>
      <c r="I389" s="11"/>
    </row>
    <row r="390" spans="1:9" x14ac:dyDescent="0.2">
      <c r="A390" s="104"/>
      <c r="B390" s="35" t="s">
        <v>48</v>
      </c>
      <c r="C390" s="37">
        <v>200</v>
      </c>
      <c r="D390" s="50">
        <v>200</v>
      </c>
      <c r="E390" s="14">
        <v>5.8</v>
      </c>
      <c r="F390" s="14">
        <v>5</v>
      </c>
      <c r="G390" s="14">
        <v>9.6</v>
      </c>
      <c r="H390" s="1">
        <v>106</v>
      </c>
      <c r="I390" s="50">
        <v>515</v>
      </c>
    </row>
    <row r="391" spans="1:9" x14ac:dyDescent="0.2">
      <c r="A391" s="104"/>
      <c r="B391" s="26" t="s">
        <v>29</v>
      </c>
      <c r="C391" s="8">
        <v>20</v>
      </c>
      <c r="D391" s="50">
        <v>20</v>
      </c>
      <c r="E391" s="1">
        <v>1.5</v>
      </c>
      <c r="F391" s="1">
        <v>0.57999999999999996</v>
      </c>
      <c r="G391" s="1">
        <v>10.28</v>
      </c>
      <c r="H391" s="1">
        <v>52.4</v>
      </c>
      <c r="I391" s="9">
        <v>111</v>
      </c>
    </row>
    <row r="392" spans="1:9" x14ac:dyDescent="0.2">
      <c r="A392" s="105"/>
      <c r="B392" s="29" t="s">
        <v>38</v>
      </c>
      <c r="C392" s="97">
        <f t="shared" ref="C392:H392" si="83">SUM(C390:C391)</f>
        <v>220</v>
      </c>
      <c r="D392" s="98">
        <f t="shared" si="83"/>
        <v>220</v>
      </c>
      <c r="E392" s="28">
        <f t="shared" si="83"/>
        <v>7.3</v>
      </c>
      <c r="F392" s="28">
        <f t="shared" si="83"/>
        <v>5.58</v>
      </c>
      <c r="G392" s="28">
        <f t="shared" si="83"/>
        <v>19.88</v>
      </c>
      <c r="H392" s="28">
        <f t="shared" si="83"/>
        <v>158.4</v>
      </c>
      <c r="I392" s="11"/>
    </row>
    <row r="393" spans="1:9" x14ac:dyDescent="0.2">
      <c r="A393" s="103"/>
      <c r="B393" s="51" t="s">
        <v>3</v>
      </c>
      <c r="C393" s="12"/>
      <c r="D393" s="13"/>
      <c r="E393" s="28"/>
      <c r="F393" s="28"/>
      <c r="G393" s="28"/>
      <c r="H393" s="28"/>
      <c r="I393" s="11"/>
    </row>
    <row r="394" spans="1:9" x14ac:dyDescent="0.2">
      <c r="A394" s="104"/>
      <c r="B394" s="17" t="s">
        <v>54</v>
      </c>
      <c r="C394" s="8">
        <v>60</v>
      </c>
      <c r="D394" s="50">
        <v>100</v>
      </c>
      <c r="E394" s="1">
        <v>0.66</v>
      </c>
      <c r="F394" s="1">
        <v>0.12</v>
      </c>
      <c r="G394" s="1">
        <v>2.2799999999999998</v>
      </c>
      <c r="H394" s="1">
        <v>14.4</v>
      </c>
      <c r="I394" s="50">
        <v>106</v>
      </c>
    </row>
    <row r="395" spans="1:9" x14ac:dyDescent="0.2">
      <c r="A395" s="104"/>
      <c r="B395" s="17"/>
      <c r="C395" s="8"/>
      <c r="D395" s="50"/>
      <c r="E395" s="1">
        <v>1.1000000000000001</v>
      </c>
      <c r="F395" s="1">
        <v>0.15</v>
      </c>
      <c r="G395" s="1">
        <v>3.78</v>
      </c>
      <c r="H395" s="1">
        <v>23.9</v>
      </c>
      <c r="I395" s="50"/>
    </row>
    <row r="396" spans="1:9" x14ac:dyDescent="0.2">
      <c r="A396" s="104"/>
      <c r="B396" s="17" t="s">
        <v>76</v>
      </c>
      <c r="C396" s="6">
        <v>250</v>
      </c>
      <c r="D396" s="34">
        <v>250</v>
      </c>
      <c r="E396" s="19">
        <v>2.54</v>
      </c>
      <c r="F396" s="19">
        <v>6.5</v>
      </c>
      <c r="G396" s="19">
        <v>8.1</v>
      </c>
      <c r="H396" s="19">
        <v>99.2</v>
      </c>
      <c r="I396" s="48">
        <v>142</v>
      </c>
    </row>
    <row r="397" spans="1:9" x14ac:dyDescent="0.2">
      <c r="A397" s="104"/>
      <c r="B397" s="17" t="s">
        <v>91</v>
      </c>
      <c r="C397" s="36">
        <v>240</v>
      </c>
      <c r="D397" s="34">
        <v>280</v>
      </c>
      <c r="E397" s="19">
        <v>28.36</v>
      </c>
      <c r="F397" s="19">
        <v>25.31</v>
      </c>
      <c r="G397" s="19">
        <v>18.11</v>
      </c>
      <c r="H397" s="19">
        <v>413.45</v>
      </c>
      <c r="I397" s="48">
        <v>369</v>
      </c>
    </row>
    <row r="398" spans="1:9" x14ac:dyDescent="0.2">
      <c r="A398" s="104"/>
      <c r="B398" s="17"/>
      <c r="C398" s="36"/>
      <c r="D398" s="34"/>
      <c r="E398" s="19">
        <v>33.090000000000003</v>
      </c>
      <c r="F398" s="19">
        <v>29.53</v>
      </c>
      <c r="G398" s="19">
        <v>21.13</v>
      </c>
      <c r="H398" s="19">
        <v>482.36</v>
      </c>
      <c r="I398" s="48"/>
    </row>
    <row r="399" spans="1:9" x14ac:dyDescent="0.2">
      <c r="A399" s="104"/>
      <c r="B399" s="26" t="s">
        <v>121</v>
      </c>
      <c r="C399" s="8">
        <v>200</v>
      </c>
      <c r="D399" s="50">
        <v>200</v>
      </c>
      <c r="E399" s="1">
        <v>0.3</v>
      </c>
      <c r="F399" s="1">
        <v>0</v>
      </c>
      <c r="G399" s="1">
        <v>20.100000000000001</v>
      </c>
      <c r="H399" s="1">
        <v>81</v>
      </c>
      <c r="I399" s="50">
        <v>512</v>
      </c>
    </row>
    <row r="400" spans="1:9" x14ac:dyDescent="0.2">
      <c r="A400" s="104"/>
      <c r="B400" s="26" t="s">
        <v>18</v>
      </c>
      <c r="C400" s="8">
        <v>30</v>
      </c>
      <c r="D400" s="50">
        <v>30</v>
      </c>
      <c r="E400" s="1">
        <v>1.98</v>
      </c>
      <c r="F400" s="1">
        <v>0.36</v>
      </c>
      <c r="G400" s="1">
        <v>10.199999999999999</v>
      </c>
      <c r="H400" s="1">
        <v>54.3</v>
      </c>
      <c r="I400" s="50">
        <v>110</v>
      </c>
    </row>
    <row r="401" spans="1:9" x14ac:dyDescent="0.2">
      <c r="A401" s="104"/>
      <c r="B401" s="26" t="s">
        <v>29</v>
      </c>
      <c r="C401" s="8">
        <v>20</v>
      </c>
      <c r="D401" s="50">
        <v>20</v>
      </c>
      <c r="E401" s="1">
        <v>1.5</v>
      </c>
      <c r="F401" s="1">
        <v>0.57999999999999996</v>
      </c>
      <c r="G401" s="1">
        <v>10.28</v>
      </c>
      <c r="H401" s="1">
        <v>52.4</v>
      </c>
      <c r="I401" s="9">
        <v>111</v>
      </c>
    </row>
    <row r="402" spans="1:9" x14ac:dyDescent="0.2">
      <c r="A402" s="104"/>
      <c r="B402" s="106" t="s">
        <v>12</v>
      </c>
      <c r="C402" s="71">
        <f>SUM(C394:C401)</f>
        <v>800</v>
      </c>
      <c r="D402" s="72">
        <f>SUM(D394:D401)</f>
        <v>880</v>
      </c>
      <c r="E402" s="3">
        <f>E394+E396+E397+E399+E400+E401</f>
        <v>35.339999999999996</v>
      </c>
      <c r="F402" s="3">
        <f t="shared" ref="F402:G402" si="84">F394+F396+F397+F399+F400+F401</f>
        <v>32.869999999999997</v>
      </c>
      <c r="G402" s="3">
        <f t="shared" si="84"/>
        <v>69.070000000000007</v>
      </c>
      <c r="H402" s="3">
        <f>H394+H396+H397+H399+H400+H401</f>
        <v>714.74999999999989</v>
      </c>
      <c r="I402" s="9"/>
    </row>
    <row r="403" spans="1:9" x14ac:dyDescent="0.2">
      <c r="A403" s="105"/>
      <c r="B403" s="107"/>
      <c r="C403" s="2"/>
      <c r="D403" s="3"/>
      <c r="E403" s="3">
        <f>E395+E396+E398+E399+E400+E401</f>
        <v>40.51</v>
      </c>
      <c r="F403" s="3">
        <f t="shared" ref="F403:H403" si="85">F395+F396+F398+F399+F400+F401</f>
        <v>37.119999999999997</v>
      </c>
      <c r="G403" s="3">
        <f t="shared" si="85"/>
        <v>73.59</v>
      </c>
      <c r="H403" s="3">
        <f t="shared" si="85"/>
        <v>793.16</v>
      </c>
      <c r="I403" s="50"/>
    </row>
    <row r="404" spans="1:9" x14ac:dyDescent="0.2">
      <c r="A404" s="108"/>
      <c r="B404" s="51" t="s">
        <v>5</v>
      </c>
      <c r="C404" s="51"/>
      <c r="D404" s="15"/>
      <c r="E404" s="1"/>
      <c r="F404" s="1"/>
      <c r="G404" s="1"/>
      <c r="H404" s="1"/>
      <c r="I404" s="50"/>
    </row>
    <row r="405" spans="1:9" x14ac:dyDescent="0.2">
      <c r="A405" s="109"/>
      <c r="B405" s="35" t="s">
        <v>43</v>
      </c>
      <c r="C405" s="37">
        <v>200</v>
      </c>
      <c r="D405" s="50">
        <v>200</v>
      </c>
      <c r="E405" s="14">
        <v>1</v>
      </c>
      <c r="F405" s="14">
        <v>0.2</v>
      </c>
      <c r="G405" s="14">
        <v>0.2</v>
      </c>
      <c r="H405" s="1">
        <v>92</v>
      </c>
      <c r="I405" s="50">
        <v>518</v>
      </c>
    </row>
    <row r="406" spans="1:9" x14ac:dyDescent="0.2">
      <c r="A406" s="109"/>
      <c r="B406" s="26" t="s">
        <v>20</v>
      </c>
      <c r="C406" s="8">
        <v>100</v>
      </c>
      <c r="D406" s="50">
        <v>100</v>
      </c>
      <c r="E406" s="1">
        <v>0.4</v>
      </c>
      <c r="F406" s="1">
        <v>0.4</v>
      </c>
      <c r="G406" s="1">
        <v>9.8000000000000007</v>
      </c>
      <c r="H406" s="1">
        <v>47</v>
      </c>
      <c r="I406" s="9">
        <v>112</v>
      </c>
    </row>
    <row r="407" spans="1:9" x14ac:dyDescent="0.2">
      <c r="A407" s="109"/>
      <c r="B407" s="2" t="s">
        <v>13</v>
      </c>
      <c r="C407" s="93">
        <f t="shared" ref="C407:H407" si="86">SUM(C405:C406)</f>
        <v>300</v>
      </c>
      <c r="D407" s="93">
        <f t="shared" si="86"/>
        <v>300</v>
      </c>
      <c r="E407" s="3">
        <f t="shared" si="86"/>
        <v>1.4</v>
      </c>
      <c r="F407" s="3">
        <f t="shared" si="86"/>
        <v>0.60000000000000009</v>
      </c>
      <c r="G407" s="3">
        <f t="shared" si="86"/>
        <v>10</v>
      </c>
      <c r="H407" s="3">
        <f t="shared" si="86"/>
        <v>139</v>
      </c>
      <c r="I407" s="15"/>
    </row>
    <row r="408" spans="1:9" x14ac:dyDescent="0.2">
      <c r="A408" s="109"/>
      <c r="B408" s="106" t="s">
        <v>14</v>
      </c>
      <c r="C408" s="38"/>
      <c r="D408" s="3"/>
      <c r="E408" s="3">
        <f>E387+E392+E402+E407</f>
        <v>63.339999999999996</v>
      </c>
      <c r="F408" s="3">
        <f t="shared" ref="F408:H408" si="87">F387+F392+F402+F407</f>
        <v>65.429999999999993</v>
      </c>
      <c r="G408" s="3">
        <f t="shared" si="87"/>
        <v>144.80000000000001</v>
      </c>
      <c r="H408" s="3">
        <f t="shared" si="87"/>
        <v>1509.6499999999999</v>
      </c>
      <c r="I408" s="15"/>
    </row>
    <row r="409" spans="1:9" x14ac:dyDescent="0.2">
      <c r="A409" s="110"/>
      <c r="B409" s="107"/>
      <c r="C409" s="2"/>
      <c r="D409" s="15"/>
      <c r="E409" s="3">
        <f>E388+E392+E403+E407</f>
        <v>74.510000000000005</v>
      </c>
      <c r="F409" s="3">
        <f t="shared" ref="F409:H409" si="88">F388+F392+F403+F407</f>
        <v>74.299999999999983</v>
      </c>
      <c r="G409" s="3">
        <f t="shared" si="88"/>
        <v>157.07</v>
      </c>
      <c r="H409" s="3">
        <f t="shared" si="88"/>
        <v>1684.56</v>
      </c>
      <c r="I409" s="15"/>
    </row>
    <row r="410" spans="1:9" x14ac:dyDescent="0.2">
      <c r="A410" s="39" t="s">
        <v>94</v>
      </c>
      <c r="B410" s="39" t="s">
        <v>0</v>
      </c>
      <c r="C410" s="39"/>
      <c r="D410" s="40"/>
      <c r="E410" s="40"/>
      <c r="F410" s="40"/>
      <c r="G410" s="40"/>
      <c r="H410" s="40"/>
      <c r="I410" s="39" t="s">
        <v>94</v>
      </c>
    </row>
    <row r="411" spans="1:9" x14ac:dyDescent="0.2">
      <c r="A411" s="108"/>
      <c r="B411" s="10" t="s">
        <v>95</v>
      </c>
      <c r="C411" s="8">
        <v>60</v>
      </c>
      <c r="D411" s="53">
        <v>60</v>
      </c>
      <c r="E411" s="1">
        <v>7.4</v>
      </c>
      <c r="F411" s="1">
        <v>13.7</v>
      </c>
      <c r="G411" s="1">
        <v>14.8</v>
      </c>
      <c r="H411" s="1">
        <v>212</v>
      </c>
      <c r="I411" s="9">
        <v>94</v>
      </c>
    </row>
    <row r="412" spans="1:9" x14ac:dyDescent="0.2">
      <c r="A412" s="109"/>
      <c r="B412" s="17" t="s">
        <v>96</v>
      </c>
      <c r="C412" s="6">
        <v>250</v>
      </c>
      <c r="D412" s="48">
        <v>250</v>
      </c>
      <c r="E412" s="19">
        <v>6.03</v>
      </c>
      <c r="F412" s="19">
        <v>6.45</v>
      </c>
      <c r="G412" s="19">
        <v>20.65</v>
      </c>
      <c r="H412" s="19">
        <v>164.75</v>
      </c>
      <c r="I412" s="48">
        <v>164</v>
      </c>
    </row>
    <row r="413" spans="1:9" x14ac:dyDescent="0.2">
      <c r="A413" s="109"/>
      <c r="B413" s="10" t="s">
        <v>11</v>
      </c>
      <c r="C413" s="8">
        <v>200</v>
      </c>
      <c r="D413" s="53">
        <v>200</v>
      </c>
      <c r="E413" s="1">
        <v>1.4</v>
      </c>
      <c r="F413" s="1">
        <v>1.2</v>
      </c>
      <c r="G413" s="1">
        <v>11.4</v>
      </c>
      <c r="H413" s="1">
        <v>63</v>
      </c>
      <c r="I413" s="9">
        <v>501</v>
      </c>
    </row>
    <row r="414" spans="1:9" x14ac:dyDescent="0.2">
      <c r="A414" s="109"/>
      <c r="B414" s="95" t="s">
        <v>2</v>
      </c>
      <c r="C414" s="71">
        <f t="shared" ref="C414:H414" si="89">SUM(C411:C413)</f>
        <v>510</v>
      </c>
      <c r="D414" s="72">
        <f t="shared" si="89"/>
        <v>510</v>
      </c>
      <c r="E414" s="3">
        <f t="shared" si="89"/>
        <v>14.83</v>
      </c>
      <c r="F414" s="3">
        <f t="shared" si="89"/>
        <v>21.349999999999998</v>
      </c>
      <c r="G414" s="3">
        <f t="shared" si="89"/>
        <v>46.85</v>
      </c>
      <c r="H414" s="3">
        <f t="shared" si="89"/>
        <v>439.75</v>
      </c>
      <c r="I414" s="9"/>
    </row>
    <row r="415" spans="1:9" x14ac:dyDescent="0.2">
      <c r="A415" s="103"/>
      <c r="B415" s="31" t="s">
        <v>37</v>
      </c>
      <c r="C415" s="12"/>
      <c r="D415" s="28"/>
      <c r="E415" s="28"/>
      <c r="F415" s="28"/>
      <c r="G415" s="28"/>
      <c r="H415" s="28"/>
      <c r="I415" s="11"/>
    </row>
    <row r="416" spans="1:9" x14ac:dyDescent="0.2">
      <c r="A416" s="104"/>
      <c r="B416" s="35" t="s">
        <v>53</v>
      </c>
      <c r="C416" s="37">
        <v>200</v>
      </c>
      <c r="D416" s="50">
        <v>200</v>
      </c>
      <c r="E416" s="14">
        <v>10</v>
      </c>
      <c r="F416" s="14">
        <v>6.4</v>
      </c>
      <c r="G416" s="14">
        <v>17</v>
      </c>
      <c r="H416" s="1">
        <v>174</v>
      </c>
      <c r="I416" s="50">
        <v>517</v>
      </c>
    </row>
    <row r="417" spans="1:9" x14ac:dyDescent="0.2">
      <c r="A417" s="104"/>
      <c r="B417" s="26" t="s">
        <v>29</v>
      </c>
      <c r="C417" s="8">
        <v>20</v>
      </c>
      <c r="D417" s="50">
        <v>20</v>
      </c>
      <c r="E417" s="1">
        <v>1.5</v>
      </c>
      <c r="F417" s="1">
        <v>0.57999999999999996</v>
      </c>
      <c r="G417" s="1">
        <v>10.28</v>
      </c>
      <c r="H417" s="1">
        <v>52.4</v>
      </c>
      <c r="I417" s="9">
        <v>111</v>
      </c>
    </row>
    <row r="418" spans="1:9" x14ac:dyDescent="0.2">
      <c r="A418" s="105"/>
      <c r="B418" s="29" t="s">
        <v>38</v>
      </c>
      <c r="C418" s="31">
        <f t="shared" ref="C418:H418" si="90">SUM(C416:C417)</f>
        <v>220</v>
      </c>
      <c r="D418" s="99">
        <f t="shared" si="90"/>
        <v>220</v>
      </c>
      <c r="E418" s="30">
        <f t="shared" si="90"/>
        <v>11.5</v>
      </c>
      <c r="F418" s="30">
        <f t="shared" si="90"/>
        <v>6.98</v>
      </c>
      <c r="G418" s="30">
        <f t="shared" si="90"/>
        <v>27.28</v>
      </c>
      <c r="H418" s="30">
        <f t="shared" si="90"/>
        <v>226.4</v>
      </c>
      <c r="I418" s="9"/>
    </row>
    <row r="419" spans="1:9" x14ac:dyDescent="0.2">
      <c r="A419" s="103"/>
      <c r="B419" s="51" t="s">
        <v>3</v>
      </c>
      <c r="C419" s="12"/>
      <c r="D419" s="13"/>
      <c r="E419" s="28"/>
      <c r="F419" s="28"/>
      <c r="G419" s="28"/>
      <c r="H419" s="28"/>
      <c r="I419" s="11"/>
    </row>
    <row r="420" spans="1:9" ht="25.5" x14ac:dyDescent="0.2">
      <c r="A420" s="104"/>
      <c r="B420" s="17" t="s">
        <v>71</v>
      </c>
      <c r="C420" s="8">
        <v>60</v>
      </c>
      <c r="D420" s="85">
        <v>100</v>
      </c>
      <c r="E420" s="86">
        <v>0.96</v>
      </c>
      <c r="F420" s="86">
        <v>6.06</v>
      </c>
      <c r="G420" s="86">
        <v>5.76</v>
      </c>
      <c r="H420" s="86">
        <v>81.599999999999994</v>
      </c>
      <c r="I420" s="85">
        <v>4</v>
      </c>
    </row>
    <row r="421" spans="1:9" x14ac:dyDescent="0.2">
      <c r="A421" s="104"/>
      <c r="B421" s="17"/>
      <c r="C421" s="8"/>
      <c r="D421" s="50"/>
      <c r="E421" s="1">
        <v>1.6</v>
      </c>
      <c r="F421" s="1">
        <v>10.1</v>
      </c>
      <c r="G421" s="1">
        <v>9.6</v>
      </c>
      <c r="H421" s="1">
        <v>136</v>
      </c>
      <c r="I421" s="50">
        <v>4</v>
      </c>
    </row>
    <row r="422" spans="1:9" x14ac:dyDescent="0.2">
      <c r="A422" s="104"/>
      <c r="B422" s="17" t="s">
        <v>107</v>
      </c>
      <c r="C422" s="6">
        <v>250</v>
      </c>
      <c r="D422" s="34">
        <v>250</v>
      </c>
      <c r="E422" s="19">
        <v>0.9</v>
      </c>
      <c r="F422" s="19">
        <v>4.3499999999999996</v>
      </c>
      <c r="G422" s="19">
        <v>2.5</v>
      </c>
      <c r="H422" s="19">
        <v>52.75</v>
      </c>
      <c r="I422" s="48" t="s">
        <v>108</v>
      </c>
    </row>
    <row r="423" spans="1:9" x14ac:dyDescent="0.2">
      <c r="A423" s="104"/>
      <c r="B423" s="17" t="s">
        <v>97</v>
      </c>
      <c r="C423" s="36">
        <v>110</v>
      </c>
      <c r="D423" s="34">
        <v>120</v>
      </c>
      <c r="E423" s="19">
        <v>16.72</v>
      </c>
      <c r="F423" s="19">
        <v>19.14</v>
      </c>
      <c r="G423" s="19">
        <v>2.5299999999999998</v>
      </c>
      <c r="H423" s="19">
        <v>249.7</v>
      </c>
      <c r="I423" s="48">
        <v>363</v>
      </c>
    </row>
    <row r="424" spans="1:9" x14ac:dyDescent="0.2">
      <c r="A424" s="104"/>
      <c r="B424" s="17"/>
      <c r="C424" s="36"/>
      <c r="D424" s="34"/>
      <c r="E424" s="19">
        <v>18.239999999999998</v>
      </c>
      <c r="F424" s="19">
        <v>20.88</v>
      </c>
      <c r="G424" s="19">
        <v>2.76</v>
      </c>
      <c r="H424" s="19">
        <v>272.39999999999998</v>
      </c>
      <c r="I424" s="48"/>
    </row>
    <row r="425" spans="1:9" x14ac:dyDescent="0.2">
      <c r="A425" s="104"/>
      <c r="B425" s="10" t="s">
        <v>32</v>
      </c>
      <c r="C425" s="8">
        <v>150</v>
      </c>
      <c r="D425" s="53">
        <v>180</v>
      </c>
      <c r="E425" s="1">
        <v>7.8</v>
      </c>
      <c r="F425" s="1">
        <v>17.100000000000001</v>
      </c>
      <c r="G425" s="1">
        <v>34.5</v>
      </c>
      <c r="H425" s="1">
        <v>253.05</v>
      </c>
      <c r="I425" s="9">
        <v>237</v>
      </c>
    </row>
    <row r="426" spans="1:9" x14ac:dyDescent="0.2">
      <c r="A426" s="104"/>
      <c r="B426" s="26"/>
      <c r="C426" s="49"/>
      <c r="D426" s="50"/>
      <c r="E426" s="50">
        <v>9.36</v>
      </c>
      <c r="F426" s="50">
        <v>20.52</v>
      </c>
      <c r="G426" s="50">
        <v>41.4</v>
      </c>
      <c r="H426" s="50">
        <v>303.66000000000003</v>
      </c>
      <c r="I426" s="50"/>
    </row>
    <row r="427" spans="1:9" x14ac:dyDescent="0.2">
      <c r="A427" s="104"/>
      <c r="B427" s="26" t="s">
        <v>106</v>
      </c>
      <c r="C427" s="8">
        <v>200</v>
      </c>
      <c r="D427" s="50">
        <v>200</v>
      </c>
      <c r="E427" s="1">
        <v>0.3</v>
      </c>
      <c r="F427" s="1">
        <v>0</v>
      </c>
      <c r="G427" s="1">
        <v>20.100000000000001</v>
      </c>
      <c r="H427" s="1">
        <v>81</v>
      </c>
      <c r="I427" s="50">
        <v>512</v>
      </c>
    </row>
    <row r="428" spans="1:9" x14ac:dyDescent="0.2">
      <c r="A428" s="104"/>
      <c r="B428" s="26" t="s">
        <v>18</v>
      </c>
      <c r="C428" s="8">
        <v>30</v>
      </c>
      <c r="D428" s="50">
        <v>30</v>
      </c>
      <c r="E428" s="1">
        <v>1.98</v>
      </c>
      <c r="F428" s="1">
        <v>0.36</v>
      </c>
      <c r="G428" s="1">
        <v>10.199999999999999</v>
      </c>
      <c r="H428" s="1">
        <v>54.3</v>
      </c>
      <c r="I428" s="50">
        <v>110</v>
      </c>
    </row>
    <row r="429" spans="1:9" x14ac:dyDescent="0.2">
      <c r="A429" s="104"/>
      <c r="B429" s="26" t="s">
        <v>29</v>
      </c>
      <c r="C429" s="8">
        <v>20</v>
      </c>
      <c r="D429" s="50">
        <v>20</v>
      </c>
      <c r="E429" s="1">
        <v>1.5</v>
      </c>
      <c r="F429" s="1">
        <v>0.57999999999999996</v>
      </c>
      <c r="G429" s="1">
        <v>10.28</v>
      </c>
      <c r="H429" s="1">
        <v>52.4</v>
      </c>
      <c r="I429" s="9">
        <v>111</v>
      </c>
    </row>
    <row r="430" spans="1:9" x14ac:dyDescent="0.2">
      <c r="A430" s="104"/>
      <c r="B430" s="106" t="s">
        <v>12</v>
      </c>
      <c r="C430" s="71">
        <f>SUM(C420:C429)</f>
        <v>820</v>
      </c>
      <c r="D430" s="72">
        <f>SUM(D420:D429)</f>
        <v>900</v>
      </c>
      <c r="E430" s="3">
        <f>E420+E422+E423+E425+E427+E428+E429</f>
        <v>30.16</v>
      </c>
      <c r="F430" s="3">
        <f t="shared" ref="F430:H430" si="91">F420+F422+F423+F425+F427+F428+F429</f>
        <v>47.59</v>
      </c>
      <c r="G430" s="3">
        <f t="shared" si="91"/>
        <v>85.87</v>
      </c>
      <c r="H430" s="3">
        <f t="shared" si="91"/>
        <v>824.79999999999984</v>
      </c>
      <c r="I430" s="9"/>
    </row>
    <row r="431" spans="1:9" x14ac:dyDescent="0.2">
      <c r="A431" s="105"/>
      <c r="B431" s="107"/>
      <c r="C431" s="2"/>
      <c r="D431" s="3"/>
      <c r="E431" s="3">
        <f>E421+E422+E424+E426+E427+E428+E429</f>
        <v>33.879999999999995</v>
      </c>
      <c r="F431" s="3">
        <f t="shared" ref="F431:H431" si="92">F421+F422+F424+F426+F427+F428+F429</f>
        <v>56.789999999999992</v>
      </c>
      <c r="G431" s="3">
        <f t="shared" si="92"/>
        <v>96.84</v>
      </c>
      <c r="H431" s="3">
        <f t="shared" si="92"/>
        <v>952.50999999999988</v>
      </c>
      <c r="I431" s="50"/>
    </row>
    <row r="432" spans="1:9" x14ac:dyDescent="0.2">
      <c r="A432" s="108"/>
      <c r="B432" s="51" t="s">
        <v>5</v>
      </c>
      <c r="C432" s="51"/>
      <c r="D432" s="15"/>
      <c r="E432" s="1"/>
      <c r="F432" s="1"/>
      <c r="G432" s="1"/>
      <c r="H432" s="1"/>
      <c r="I432" s="50"/>
    </row>
    <row r="433" spans="1:9" x14ac:dyDescent="0.2">
      <c r="A433" s="109"/>
      <c r="B433" s="35" t="s">
        <v>43</v>
      </c>
      <c r="C433" s="37">
        <v>200</v>
      </c>
      <c r="D433" s="50">
        <v>200</v>
      </c>
      <c r="E433" s="14">
        <v>1</v>
      </c>
      <c r="F433" s="14">
        <v>0.2</v>
      </c>
      <c r="G433" s="14">
        <v>0.2</v>
      </c>
      <c r="H433" s="1">
        <v>92</v>
      </c>
      <c r="I433" s="50">
        <v>518</v>
      </c>
    </row>
    <row r="434" spans="1:9" x14ac:dyDescent="0.2">
      <c r="A434" s="109"/>
      <c r="B434" s="10" t="s">
        <v>41</v>
      </c>
      <c r="C434" s="8">
        <v>18</v>
      </c>
      <c r="D434" s="53">
        <v>18</v>
      </c>
      <c r="E434" s="1">
        <v>1.69</v>
      </c>
      <c r="F434" s="1">
        <v>2.21</v>
      </c>
      <c r="G434" s="1">
        <v>16.739999999999998</v>
      </c>
      <c r="H434" s="1">
        <v>93.83</v>
      </c>
      <c r="I434" s="9">
        <v>590</v>
      </c>
    </row>
    <row r="435" spans="1:9" x14ac:dyDescent="0.2">
      <c r="A435" s="109"/>
      <c r="B435" s="2" t="s">
        <v>13</v>
      </c>
      <c r="C435" s="93">
        <f t="shared" ref="C435:H435" si="93">SUM(C433:C434)</f>
        <v>218</v>
      </c>
      <c r="D435" s="93">
        <f t="shared" si="93"/>
        <v>218</v>
      </c>
      <c r="E435" s="3">
        <f t="shared" si="93"/>
        <v>2.69</v>
      </c>
      <c r="F435" s="3">
        <f t="shared" si="93"/>
        <v>2.41</v>
      </c>
      <c r="G435" s="3">
        <f t="shared" si="93"/>
        <v>16.939999999999998</v>
      </c>
      <c r="H435" s="3">
        <f t="shared" si="93"/>
        <v>185.82999999999998</v>
      </c>
      <c r="I435" s="15"/>
    </row>
    <row r="436" spans="1:9" x14ac:dyDescent="0.2">
      <c r="A436" s="109"/>
      <c r="B436" s="106" t="s">
        <v>14</v>
      </c>
      <c r="C436" s="38"/>
      <c r="D436" s="3"/>
      <c r="E436" s="3">
        <f>E414+E418+E430+E435</f>
        <v>59.179999999999993</v>
      </c>
      <c r="F436" s="3">
        <f t="shared" ref="F436:H436" si="94">F414+F418+F430+F435</f>
        <v>78.33</v>
      </c>
      <c r="G436" s="3">
        <f t="shared" si="94"/>
        <v>176.94</v>
      </c>
      <c r="H436" s="3">
        <f t="shared" si="94"/>
        <v>1676.7799999999997</v>
      </c>
      <c r="I436" s="15"/>
    </row>
    <row r="437" spans="1:9" x14ac:dyDescent="0.2">
      <c r="A437" s="110"/>
      <c r="B437" s="107"/>
      <c r="C437" s="2"/>
      <c r="D437" s="15"/>
      <c r="E437" s="3">
        <f>E414+E418+E431+E435</f>
        <v>62.899999999999991</v>
      </c>
      <c r="F437" s="3">
        <f t="shared" ref="F437:H437" si="95">F414+F418+F431+F435</f>
        <v>87.529999999999987</v>
      </c>
      <c r="G437" s="3">
        <f t="shared" si="95"/>
        <v>187.91</v>
      </c>
      <c r="H437" s="3">
        <f t="shared" si="95"/>
        <v>1804.4899999999998</v>
      </c>
      <c r="I437" s="15"/>
    </row>
    <row r="439" spans="1:9" x14ac:dyDescent="0.2">
      <c r="A439" t="s">
        <v>99</v>
      </c>
    </row>
    <row r="440" spans="1:9" x14ac:dyDescent="0.2">
      <c r="A440" t="s">
        <v>123</v>
      </c>
    </row>
    <row r="441" spans="1:9" x14ac:dyDescent="0.2">
      <c r="A441" t="s">
        <v>122</v>
      </c>
    </row>
    <row r="442" spans="1:9" x14ac:dyDescent="0.2">
      <c r="A442" t="s">
        <v>100</v>
      </c>
    </row>
    <row r="443" spans="1:9" x14ac:dyDescent="0.2">
      <c r="A443" t="s">
        <v>101</v>
      </c>
    </row>
  </sheetData>
  <mergeCells count="100">
    <mergeCell ref="A250:A255"/>
    <mergeCell ref="B254:B255"/>
    <mergeCell ref="A205:A217"/>
    <mergeCell ref="B216:B217"/>
    <mergeCell ref="A218:A223"/>
    <mergeCell ref="B222:B223"/>
    <mergeCell ref="A227:A232"/>
    <mergeCell ref="B231:B232"/>
    <mergeCell ref="A175:A178"/>
    <mergeCell ref="A183:A187"/>
    <mergeCell ref="B186:B187"/>
    <mergeCell ref="A188:A193"/>
    <mergeCell ref="B192:B193"/>
    <mergeCell ref="A195:A200"/>
    <mergeCell ref="B199:B200"/>
    <mergeCell ref="A201:A204"/>
    <mergeCell ref="A237:A249"/>
    <mergeCell ref="B248:B249"/>
    <mergeCell ref="B162:B163"/>
    <mergeCell ref="B97:B98"/>
    <mergeCell ref="B122:B123"/>
    <mergeCell ref="B129:B130"/>
    <mergeCell ref="B138:B139"/>
    <mergeCell ref="B155:B156"/>
    <mergeCell ref="B106:B107"/>
    <mergeCell ref="A171:A174"/>
    <mergeCell ref="A157:A163"/>
    <mergeCell ref="A108:A111"/>
    <mergeCell ref="A112:A123"/>
    <mergeCell ref="A124:A130"/>
    <mergeCell ref="A132:A139"/>
    <mergeCell ref="A140:A143"/>
    <mergeCell ref="A29:A35"/>
    <mergeCell ref="A39:A44"/>
    <mergeCell ref="A144:A156"/>
    <mergeCell ref="A70:A75"/>
    <mergeCell ref="A93:A98"/>
    <mergeCell ref="A100:A106"/>
    <mergeCell ref="A49:A61"/>
    <mergeCell ref="A62:A68"/>
    <mergeCell ref="A76:A79"/>
    <mergeCell ref="A80:A92"/>
    <mergeCell ref="B91:B92"/>
    <mergeCell ref="B34:B35"/>
    <mergeCell ref="B43:B44"/>
    <mergeCell ref="B60:B61"/>
    <mergeCell ref="B67:B68"/>
    <mergeCell ref="B74:B75"/>
    <mergeCell ref="A12:A15"/>
    <mergeCell ref="A16:A19"/>
    <mergeCell ref="A24:A28"/>
    <mergeCell ref="A1:I1"/>
    <mergeCell ref="I2:I4"/>
    <mergeCell ref="A2:A4"/>
    <mergeCell ref="B2:B4"/>
    <mergeCell ref="H2:H4"/>
    <mergeCell ref="B27:B28"/>
    <mergeCell ref="C2:D2"/>
    <mergeCell ref="C3:D3"/>
    <mergeCell ref="E2:G3"/>
    <mergeCell ref="A280:A286"/>
    <mergeCell ref="B285:B286"/>
    <mergeCell ref="A288:A297"/>
    <mergeCell ref="B296:B297"/>
    <mergeCell ref="A298:A301"/>
    <mergeCell ref="A257:A262"/>
    <mergeCell ref="B261:B262"/>
    <mergeCell ref="A263:A266"/>
    <mergeCell ref="A267:A279"/>
    <mergeCell ref="B278:B279"/>
    <mergeCell ref="A330:A333"/>
    <mergeCell ref="A334:A346"/>
    <mergeCell ref="B345:B346"/>
    <mergeCell ref="A347:A352"/>
    <mergeCell ref="B351:B352"/>
    <mergeCell ref="A302:A314"/>
    <mergeCell ref="B313:B314"/>
    <mergeCell ref="A315:A320"/>
    <mergeCell ref="B319:B320"/>
    <mergeCell ref="A322:A329"/>
    <mergeCell ref="B328:B329"/>
    <mergeCell ref="A359:A362"/>
    <mergeCell ref="A363:A366"/>
    <mergeCell ref="A371:A375"/>
    <mergeCell ref="B374:B375"/>
    <mergeCell ref="A415:A418"/>
    <mergeCell ref="A376:A381"/>
    <mergeCell ref="B380:B381"/>
    <mergeCell ref="A383:A388"/>
    <mergeCell ref="B387:B388"/>
    <mergeCell ref="A389:A392"/>
    <mergeCell ref="A419:A431"/>
    <mergeCell ref="B430:B431"/>
    <mergeCell ref="A432:A437"/>
    <mergeCell ref="B436:B437"/>
    <mergeCell ref="A393:A403"/>
    <mergeCell ref="B402:B403"/>
    <mergeCell ref="A404:A409"/>
    <mergeCell ref="B408:B409"/>
    <mergeCell ref="A411:A41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6" manualBreakCount="6">
    <brk id="68" max="16383" man="1"/>
    <brk id="130" max="16383" man="1"/>
    <brk id="193" max="16383" man="1"/>
    <brk id="255" max="16383" man="1"/>
    <brk id="320" max="16383" man="1"/>
    <brk id="3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2022-05-16T11:00:16Z</cp:lastPrinted>
  <dcterms:created xsi:type="dcterms:W3CDTF">2017-12-27T06:34:06Z</dcterms:created>
  <dcterms:modified xsi:type="dcterms:W3CDTF">2023-04-12T09:17:16Z</dcterms:modified>
</cp:coreProperties>
</file>